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68" windowWidth="14808" windowHeight="7956"/>
  </bookViews>
  <sheets>
    <sheet name="6" sheetId="2" r:id="rId1"/>
    <sheet name="Zał 6A" sheetId="3" r:id="rId2"/>
  </sheets>
  <definedNames>
    <definedName name="_xlnm.Print_Area" localSheetId="0">'6'!$A$2:$L$63</definedName>
    <definedName name="_xlnm.Print_Area" localSheetId="1">'Zał 6A'!$A$2:$E$16</definedName>
    <definedName name="_xlnm.Print_Titles" localSheetId="0">'6'!$9:$9</definedName>
  </definedNames>
  <calcPr calcId="145621"/>
</workbook>
</file>

<file path=xl/calcChain.xml><?xml version="1.0" encoding="utf-8"?>
<calcChain xmlns="http://schemas.openxmlformats.org/spreadsheetml/2006/main">
  <c r="F65" i="2" l="1"/>
  <c r="L20" i="2"/>
  <c r="K20" i="2"/>
  <c r="K63" i="2" s="1"/>
  <c r="J20" i="2"/>
  <c r="J63" i="2" s="1"/>
  <c r="I20" i="2"/>
  <c r="I63" i="2" s="1"/>
  <c r="H20" i="2"/>
  <c r="G20" i="2"/>
  <c r="G63" i="2" s="1"/>
  <c r="F20" i="2"/>
  <c r="F63" i="2" s="1"/>
  <c r="E20" i="2"/>
  <c r="E63" i="2" s="1"/>
  <c r="D20" i="2"/>
  <c r="D63" i="2" s="1"/>
  <c r="D21" i="2"/>
  <c r="L60" i="2"/>
  <c r="K60" i="2"/>
  <c r="J60" i="2"/>
  <c r="I60" i="2"/>
  <c r="H60" i="2"/>
  <c r="G60" i="2"/>
  <c r="F60" i="2"/>
  <c r="E60" i="2"/>
  <c r="D60" i="2"/>
  <c r="L63" i="2"/>
  <c r="H63" i="2"/>
  <c r="J62" i="2"/>
  <c r="H59" i="2" l="1"/>
  <c r="F59" i="2"/>
  <c r="F58" i="2"/>
  <c r="F57" i="2"/>
  <c r="F56" i="2"/>
  <c r="G56" i="2" s="1"/>
  <c r="F55" i="2"/>
  <c r="F54" i="2"/>
  <c r="F53" i="2"/>
  <c r="F62" i="2"/>
  <c r="L51" i="2"/>
  <c r="K51" i="2"/>
  <c r="J51" i="2"/>
  <c r="I51" i="2"/>
  <c r="E51" i="2"/>
  <c r="D51" i="2"/>
  <c r="H58" i="2"/>
  <c r="H62" i="2"/>
  <c r="H57" i="2"/>
  <c r="H51" i="2" s="1"/>
  <c r="G55" i="2"/>
  <c r="G54" i="2"/>
  <c r="G51" i="2" s="1"/>
  <c r="J53" i="2"/>
  <c r="E21" i="2"/>
  <c r="F33" i="2"/>
  <c r="H33" i="2" s="1"/>
  <c r="G18" i="2"/>
  <c r="F18" i="2"/>
  <c r="F51" i="2" l="1"/>
  <c r="E11" i="3"/>
  <c r="E10" i="3" s="1"/>
  <c r="E15" i="2" l="1"/>
  <c r="E14" i="2" s="1"/>
  <c r="D15" i="2"/>
  <c r="G13" i="2"/>
  <c r="F13" i="2"/>
  <c r="F19" i="2"/>
  <c r="G19" i="2" s="1"/>
  <c r="G17" i="2"/>
  <c r="G15" i="2" s="1"/>
  <c r="F17" i="2"/>
  <c r="G14" i="2" l="1"/>
  <c r="F15" i="2"/>
  <c r="F14" i="2" s="1"/>
  <c r="E11" i="2"/>
  <c r="E10" i="2" s="1"/>
  <c r="D11" i="2"/>
  <c r="D10" i="2" s="1"/>
  <c r="E36" i="2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G43" i="2" s="1"/>
  <c r="F42" i="2"/>
  <c r="G42" i="2" s="1"/>
  <c r="F41" i="2"/>
  <c r="G41" i="2" s="1"/>
  <c r="F40" i="2"/>
  <c r="G40" i="2" s="1"/>
  <c r="F39" i="2"/>
  <c r="J39" i="2" s="1"/>
  <c r="F38" i="2"/>
  <c r="J38" i="2" s="1"/>
  <c r="F35" i="2"/>
  <c r="H35" i="2" s="1"/>
  <c r="F34" i="2"/>
  <c r="H34" i="2" s="1"/>
  <c r="F32" i="2"/>
  <c r="H32" i="2" s="1"/>
  <c r="F31" i="2"/>
  <c r="H31" i="2" s="1"/>
  <c r="F30" i="2"/>
  <c r="H30" i="2" s="1"/>
  <c r="F29" i="2"/>
  <c r="H29" i="2" s="1"/>
  <c r="F28" i="2"/>
  <c r="G28" i="2" s="1"/>
  <c r="F27" i="2"/>
  <c r="G27" i="2" s="1"/>
  <c r="F26" i="2"/>
  <c r="G26" i="2" s="1"/>
  <c r="F25" i="2"/>
  <c r="G25" i="2" s="1"/>
  <c r="F24" i="2"/>
  <c r="F23" i="2"/>
  <c r="G21" i="2" l="1"/>
  <c r="H21" i="2"/>
  <c r="J36" i="2"/>
  <c r="G36" i="2"/>
  <c r="H36" i="2"/>
  <c r="F36" i="2"/>
  <c r="G11" i="2" l="1"/>
  <c r="G10" i="2" s="1"/>
  <c r="J23" i="2"/>
  <c r="L21" i="2"/>
  <c r="K21" i="2"/>
  <c r="I21" i="2"/>
  <c r="D36" i="2"/>
  <c r="J24" i="2"/>
  <c r="F11" i="2" l="1"/>
  <c r="F10" i="2" s="1"/>
  <c r="F21" i="2"/>
  <c r="J21" i="2"/>
  <c r="E8" i="3"/>
  <c r="E7" i="3" s="1"/>
  <c r="E16" i="3" s="1"/>
  <c r="D14" i="2"/>
  <c r="D68" i="2" l="1"/>
  <c r="D67" i="2" l="1"/>
  <c r="A66" i="2"/>
</calcChain>
</file>

<file path=xl/sharedStrings.xml><?xml version="1.0" encoding="utf-8"?>
<sst xmlns="http://schemas.openxmlformats.org/spreadsheetml/2006/main" count="50" uniqueCount="39">
  <si>
    <t>w złotych</t>
  </si>
  <si>
    <t>Dział</t>
  </si>
  <si>
    <t>Dotacje
ogółem</t>
  </si>
  <si>
    <t>Wydatki
ogółem
(6+12)</t>
  </si>
  <si>
    <t>z tego:</t>
  </si>
  <si>
    <t>Wydatki bieżące</t>
  </si>
  <si>
    <t>Wydatki majątkowe</t>
  </si>
  <si>
    <t>Dotacje na zadania bieżące</t>
  </si>
  <si>
    <t>Świadczenia na rzecz osób fizycznych</t>
  </si>
  <si>
    <t>Wynagrodzenia i składki od nich naliczane</t>
  </si>
  <si>
    <t>Wydatki związane z realizacją zadań statutowych</t>
  </si>
  <si>
    <t>Ogółem</t>
  </si>
  <si>
    <t>§</t>
  </si>
  <si>
    <t xml:space="preserve"> </t>
  </si>
  <si>
    <t>Rozdział</t>
  </si>
  <si>
    <t>Dochody
ogółem</t>
  </si>
  <si>
    <t>w zł</t>
  </si>
  <si>
    <t>Administracja publiczna</t>
  </si>
  <si>
    <t>Urzędy wojewódzkie</t>
  </si>
  <si>
    <t>wyszczególnienie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</si>
  <si>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</t>
  </si>
  <si>
    <t>Rodzina</t>
  </si>
  <si>
    <t>Świadczenia rodzinne, świadczenie z funduszu alimentacyjnego oraz składki na ubezpieczenia emerytalne i rentowe z ubezpieczenia społecznego</t>
  </si>
  <si>
    <t>Wpływy z usług</t>
  </si>
  <si>
    <t>Wpływy z różnych dochodów</t>
  </si>
  <si>
    <t>0920</t>
  </si>
  <si>
    <t>0970</t>
  </si>
  <si>
    <t>0980</t>
  </si>
  <si>
    <t>Wpływy z tytułu zwrotów wypłaconych świadczeń z funduszu alimentacyjnego</t>
  </si>
  <si>
    <t>załącznik nr 6A</t>
  </si>
  <si>
    <t>załącznik nr 6</t>
  </si>
  <si>
    <t>Wydatki  jednostek budżetowych</t>
  </si>
  <si>
    <t>Ogółem:</t>
  </si>
  <si>
    <t>Wpływy z pozostałych odsetek</t>
  </si>
  <si>
    <t>0630</t>
  </si>
  <si>
    <t>0640</t>
  </si>
  <si>
    <t>Wpływy z tytułu kosztów egzekucyjnych, opłaty komorniczej i kosztów upomnień</t>
  </si>
  <si>
    <t>Dochody i wydatki budżetu Gminy Karlino
związane z realizacją zadań z zakresu administracji rządowej i innych zadań zleconych odrębnymi ustawami
w 2019 r.</t>
  </si>
  <si>
    <t>Dochody budżetu państwa związane z realizacją zadań zleconych jednostkom
 samorządu terytorialnego szczebla gminnego w 2019 r.
        Gmina Karlino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</si>
</sst>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4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10"/>
      <name val="Century"/>
      <family val="1"/>
      <charset val="238"/>
    </font>
    <font>
      <b/>
      <sz val="12"/>
      <name val="Century"/>
      <family val="1"/>
      <charset val="238"/>
    </font>
    <font>
      <sz val="8"/>
      <name val="Century"/>
      <family val="1"/>
      <charset val="238"/>
    </font>
    <font>
      <i/>
      <u/>
      <sz val="8"/>
      <name val="Century"/>
      <family val="1"/>
      <charset val="238"/>
    </font>
    <font>
      <b/>
      <sz val="10"/>
      <name val="Century"/>
      <family val="1"/>
      <charset val="238"/>
    </font>
    <font>
      <b/>
      <sz val="8"/>
      <name val="Century"/>
      <family val="1"/>
      <charset val="238"/>
    </font>
    <font>
      <sz val="6"/>
      <name val="Century"/>
      <family val="1"/>
      <charset val="238"/>
    </font>
    <font>
      <i/>
      <sz val="10"/>
      <name val="Century"/>
      <family val="1"/>
      <charset val="238"/>
    </font>
    <font>
      <b/>
      <sz val="11"/>
      <name val="Century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Fill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 applyAlignment="1">
      <alignment vertical="center"/>
    </xf>
    <xf numFmtId="0" fontId="1" fillId="0" borderId="0" xfId="1"/>
    <xf numFmtId="0" fontId="1" fillId="0" borderId="0" xfId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9" fillId="2" borderId="10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4" fontId="9" fillId="4" borderId="10" xfId="1" applyNumberFormat="1" applyFont="1" applyFill="1" applyBorder="1" applyAlignment="1">
      <alignment horizontal="right" vertical="center"/>
    </xf>
    <xf numFmtId="4" fontId="9" fillId="4" borderId="12" xfId="1" applyNumberFormat="1" applyFont="1" applyFill="1" applyBorder="1" applyAlignment="1">
      <alignment horizontal="right" vertical="center"/>
    </xf>
    <xf numFmtId="0" fontId="5" fillId="3" borderId="10" xfId="1" applyFont="1" applyFill="1" applyBorder="1" applyAlignment="1">
      <alignment horizontal="center" vertical="center"/>
    </xf>
    <xf numFmtId="4" fontId="5" fillId="3" borderId="10" xfId="1" applyNumberFormat="1" applyFont="1" applyFill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4" fontId="5" fillId="0" borderId="10" xfId="1" applyNumberFormat="1" applyFont="1" applyBorder="1" applyAlignment="1">
      <alignment vertical="center"/>
    </xf>
    <xf numFmtId="4" fontId="5" fillId="0" borderId="10" xfId="1" applyNumberFormat="1" applyFont="1" applyBorder="1" applyAlignment="1">
      <alignment horizontal="right" vertical="center"/>
    </xf>
    <xf numFmtId="4" fontId="5" fillId="0" borderId="12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vertical="center" wrapText="1"/>
    </xf>
    <xf numFmtId="4" fontId="9" fillId="4" borderId="10" xfId="1" applyNumberFormat="1" applyFont="1" applyFill="1" applyBorder="1" applyAlignment="1">
      <alignment vertical="center"/>
    </xf>
    <xf numFmtId="4" fontId="5" fillId="0" borderId="12" xfId="1" applyNumberFormat="1" applyFont="1" applyBorder="1" applyAlignment="1">
      <alignment vertical="center" wrapText="1"/>
    </xf>
    <xf numFmtId="4" fontId="5" fillId="0" borderId="0" xfId="1" applyNumberFormat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4" fillId="4" borderId="0" xfId="1" applyFont="1" applyFill="1"/>
    <xf numFmtId="0" fontId="5" fillId="5" borderId="10" xfId="1" applyFont="1" applyFill="1" applyBorder="1" applyAlignment="1">
      <alignment horizontal="center" vertical="center"/>
    </xf>
    <xf numFmtId="4" fontId="5" fillId="5" borderId="10" xfId="1" applyNumberFormat="1" applyFont="1" applyFill="1" applyBorder="1" applyAlignment="1">
      <alignment vertical="center"/>
    </xf>
    <xf numFmtId="4" fontId="5" fillId="5" borderId="12" xfId="1" applyNumberFormat="1" applyFont="1" applyFill="1" applyBorder="1" applyAlignment="1">
      <alignment horizontal="right" vertical="center" wrapText="1"/>
    </xf>
    <xf numFmtId="4" fontId="5" fillId="5" borderId="10" xfId="1" applyNumberFormat="1" applyFont="1" applyFill="1" applyBorder="1" applyAlignment="1">
      <alignment horizontal="right" vertical="center" wrapText="1"/>
    </xf>
    <xf numFmtId="4" fontId="5" fillId="5" borderId="10" xfId="1" applyNumberFormat="1" applyFont="1" applyFill="1" applyBorder="1" applyAlignment="1">
      <alignment vertical="center" wrapText="1"/>
    </xf>
    <xf numFmtId="4" fontId="5" fillId="6" borderId="10" xfId="1" applyNumberFormat="1" applyFont="1" applyFill="1" applyBorder="1" applyAlignment="1">
      <alignment vertical="center" wrapText="1"/>
    </xf>
    <xf numFmtId="0" fontId="1" fillId="6" borderId="0" xfId="1" applyFill="1"/>
    <xf numFmtId="4" fontId="1" fillId="6" borderId="0" xfId="1" applyNumberFormat="1" applyFont="1" applyFill="1"/>
    <xf numFmtId="0" fontId="1" fillId="6" borderId="0" xfId="1" applyFont="1" applyFill="1"/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5" borderId="10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 wrapText="1"/>
    </xf>
    <xf numFmtId="0" fontId="13" fillId="0" borderId="10" xfId="1" applyFont="1" applyBorder="1" applyAlignment="1">
      <alignment horizontal="center" vertical="center" wrapText="1"/>
    </xf>
    <xf numFmtId="4" fontId="13" fillId="4" borderId="10" xfId="1" applyNumberFormat="1" applyFont="1" applyFill="1" applyBorder="1" applyAlignment="1">
      <alignment vertical="center"/>
    </xf>
    <xf numFmtId="0" fontId="5" fillId="0" borderId="10" xfId="1" applyFont="1" applyBorder="1" applyAlignment="1">
      <alignment horizontal="left" vertical="center" wrapText="1"/>
    </xf>
    <xf numFmtId="49" fontId="5" fillId="0" borderId="10" xfId="0" quotePrefix="1" applyNumberFormat="1" applyFont="1" applyBorder="1" applyAlignment="1">
      <alignment horizontal="center" vertical="center"/>
    </xf>
    <xf numFmtId="4" fontId="5" fillId="5" borderId="10" xfId="1" applyNumberFormat="1" applyFont="1" applyFill="1" applyBorder="1" applyAlignment="1">
      <alignment horizontal="right" vertical="center"/>
    </xf>
    <xf numFmtId="0" fontId="1" fillId="5" borderId="0" xfId="1" applyFill="1"/>
    <xf numFmtId="4" fontId="12" fillId="0" borderId="0" xfId="1" applyNumberFormat="1" applyFont="1" applyAlignment="1">
      <alignment vertical="center"/>
    </xf>
    <xf numFmtId="49" fontId="5" fillId="5" borderId="10" xfId="1" applyNumberFormat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left" vertical="center" wrapText="1"/>
    </xf>
    <xf numFmtId="4" fontId="5" fillId="0" borderId="0" xfId="1" applyNumberFormat="1" applyFont="1" applyAlignment="1">
      <alignment horizontal="center" vertical="center"/>
    </xf>
    <xf numFmtId="4" fontId="5" fillId="3" borderId="10" xfId="1" applyNumberFormat="1" applyFont="1" applyFill="1" applyBorder="1" applyAlignment="1">
      <alignment vertical="center" wrapText="1"/>
    </xf>
    <xf numFmtId="4" fontId="5" fillId="3" borderId="10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13" fillId="0" borderId="10" xfId="1" applyFont="1" applyBorder="1" applyAlignment="1">
      <alignment horizontal="center" vertical="center" wrapText="1"/>
    </xf>
  </cellXfs>
  <cellStyles count="4">
    <cellStyle name="Dziesiętny 2" xfId="3"/>
    <cellStyle name="Normalny" xfId="0" builtinId="0"/>
    <cellStyle name="Normalny 2" xfId="1"/>
    <cellStyle name="Normalny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showGridLines="0" tabSelected="1" defaultGridColor="0" view="pageBreakPreview" topLeftCell="C34" colorId="8" zoomScale="88" zoomScaleNormal="68" zoomScaleSheetLayoutView="88" workbookViewId="0">
      <selection activeCell="A3" sqref="A3:L3"/>
    </sheetView>
  </sheetViews>
  <sheetFormatPr defaultColWidth="9.109375" defaultRowHeight="13.2" x14ac:dyDescent="0.25"/>
  <cols>
    <col min="1" max="1" width="6.6640625" style="5" customWidth="1"/>
    <col min="2" max="2" width="11.109375" style="5" customWidth="1"/>
    <col min="3" max="3" width="6.88671875" style="5" customWidth="1"/>
    <col min="4" max="5" width="14.88671875" style="6" customWidth="1"/>
    <col min="6" max="6" width="15.109375" style="6" customWidth="1"/>
    <col min="7" max="7" width="15.5546875" style="6" customWidth="1"/>
    <col min="8" max="8" width="13.6640625" style="6" customWidth="1"/>
    <col min="9" max="9" width="13.109375" style="6" customWidth="1"/>
    <col min="10" max="10" width="16.5546875" style="6" customWidth="1"/>
    <col min="11" max="11" width="17.109375" style="6" customWidth="1"/>
    <col min="12" max="12" width="13" style="6" customWidth="1"/>
    <col min="13" max="13" width="11.6640625" style="2" bestFit="1" customWidth="1"/>
    <col min="14" max="16384" width="9.109375" style="2"/>
  </cols>
  <sheetData>
    <row r="2" spans="1:12" ht="48.75" customHeight="1" x14ac:dyDescent="0.25">
      <c r="K2" s="58" t="s">
        <v>30</v>
      </c>
      <c r="L2" s="58"/>
    </row>
    <row r="3" spans="1:12" ht="48.75" customHeight="1" x14ac:dyDescent="0.25">
      <c r="A3" s="63" t="s">
        <v>37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2" customHeight="1" thickBot="1" x14ac:dyDescent="0.3">
      <c r="F4" s="7"/>
      <c r="G4" s="7"/>
      <c r="H4" s="7"/>
      <c r="I4" s="7"/>
      <c r="J4" s="8"/>
      <c r="L4" s="9" t="s">
        <v>0</v>
      </c>
    </row>
    <row r="5" spans="1:12" s="3" customFormat="1" ht="17.25" customHeight="1" thickBot="1" x14ac:dyDescent="0.35">
      <c r="A5" s="68" t="s">
        <v>1</v>
      </c>
      <c r="B5" s="68" t="s">
        <v>14</v>
      </c>
      <c r="C5" s="68" t="s">
        <v>12</v>
      </c>
      <c r="D5" s="71" t="s">
        <v>2</v>
      </c>
      <c r="E5" s="74" t="s">
        <v>3</v>
      </c>
      <c r="F5" s="59" t="s">
        <v>4</v>
      </c>
      <c r="G5" s="60"/>
      <c r="H5" s="60"/>
      <c r="I5" s="60"/>
      <c r="J5" s="60"/>
      <c r="K5" s="60"/>
      <c r="L5" s="61"/>
    </row>
    <row r="6" spans="1:12" s="3" customFormat="1" ht="12" customHeight="1" x14ac:dyDescent="0.3">
      <c r="A6" s="69"/>
      <c r="B6" s="69"/>
      <c r="C6" s="69"/>
      <c r="D6" s="72"/>
      <c r="E6" s="75"/>
      <c r="F6" s="66" t="s">
        <v>5</v>
      </c>
      <c r="G6" s="62" t="s">
        <v>4</v>
      </c>
      <c r="H6" s="62"/>
      <c r="I6" s="62"/>
      <c r="J6" s="62"/>
      <c r="K6" s="62"/>
      <c r="L6" s="62" t="s">
        <v>6</v>
      </c>
    </row>
    <row r="7" spans="1:12" s="3" customFormat="1" ht="31.5" customHeight="1" x14ac:dyDescent="0.3">
      <c r="A7" s="69"/>
      <c r="B7" s="69"/>
      <c r="C7" s="69"/>
      <c r="D7" s="72"/>
      <c r="E7" s="75"/>
      <c r="F7" s="66"/>
      <c r="G7" s="62" t="s">
        <v>31</v>
      </c>
      <c r="H7" s="62"/>
      <c r="I7" s="62" t="s">
        <v>7</v>
      </c>
      <c r="J7" s="62" t="s">
        <v>8</v>
      </c>
      <c r="K7" s="64" t="s">
        <v>20</v>
      </c>
      <c r="L7" s="62"/>
    </row>
    <row r="8" spans="1:12" ht="233.25" customHeight="1" x14ac:dyDescent="0.25">
      <c r="A8" s="70"/>
      <c r="B8" s="70"/>
      <c r="C8" s="70"/>
      <c r="D8" s="73"/>
      <c r="E8" s="75"/>
      <c r="F8" s="67"/>
      <c r="G8" s="10" t="s">
        <v>9</v>
      </c>
      <c r="H8" s="10" t="s">
        <v>10</v>
      </c>
      <c r="I8" s="62"/>
      <c r="J8" s="62"/>
      <c r="K8" s="64"/>
      <c r="L8" s="62"/>
    </row>
    <row r="9" spans="1:12" ht="11.25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</row>
    <row r="10" spans="1:12" ht="21" customHeight="1" x14ac:dyDescent="0.25">
      <c r="A10" s="12">
        <v>750</v>
      </c>
      <c r="B10" s="12"/>
      <c r="C10" s="12"/>
      <c r="D10" s="13">
        <f>D11</f>
        <v>48700</v>
      </c>
      <c r="E10" s="13">
        <f>E11</f>
        <v>48700</v>
      </c>
      <c r="F10" s="13">
        <f t="shared" ref="F10:G10" si="0">F11</f>
        <v>48700</v>
      </c>
      <c r="G10" s="13">
        <f t="shared" si="0"/>
        <v>48700</v>
      </c>
      <c r="H10" s="12"/>
      <c r="I10" s="12"/>
      <c r="J10" s="12"/>
      <c r="K10" s="12"/>
      <c r="L10" s="12"/>
    </row>
    <row r="11" spans="1:12" s="34" customFormat="1" ht="21" customHeight="1" x14ac:dyDescent="0.25">
      <c r="A11" s="15" t="s">
        <v>13</v>
      </c>
      <c r="B11" s="15">
        <v>75011</v>
      </c>
      <c r="C11" s="15"/>
      <c r="D11" s="16">
        <f>D12</f>
        <v>48700</v>
      </c>
      <c r="E11" s="54">
        <f>SUM(E12:E13)</f>
        <v>48700</v>
      </c>
      <c r="F11" s="54">
        <f>SUM(F12:F13)</f>
        <v>48700</v>
      </c>
      <c r="G11" s="54">
        <f>SUM(G12:G13)</f>
        <v>48700</v>
      </c>
      <c r="H11" s="53"/>
      <c r="I11" s="53"/>
      <c r="J11" s="53"/>
      <c r="K11" s="53"/>
      <c r="L11" s="53"/>
    </row>
    <row r="12" spans="1:12" s="48" customFormat="1" ht="21" customHeight="1" x14ac:dyDescent="0.25">
      <c r="A12" s="28"/>
      <c r="B12" s="28"/>
      <c r="C12" s="28">
        <v>2010</v>
      </c>
      <c r="D12" s="29">
        <v>48700</v>
      </c>
      <c r="E12" s="47"/>
      <c r="F12" s="30"/>
      <c r="G12" s="31"/>
      <c r="H12" s="32"/>
      <c r="I12" s="32"/>
      <c r="J12" s="32"/>
      <c r="K12" s="32"/>
      <c r="L12" s="32"/>
    </row>
    <row r="13" spans="1:12" s="48" customFormat="1" ht="21" customHeight="1" x14ac:dyDescent="0.25">
      <c r="A13" s="28"/>
      <c r="B13" s="28"/>
      <c r="C13" s="17">
        <v>4010</v>
      </c>
      <c r="D13" s="29"/>
      <c r="E13" s="29">
        <v>48700</v>
      </c>
      <c r="F13" s="20">
        <f t="shared" ref="F13" si="1">E13</f>
        <v>48700</v>
      </c>
      <c r="G13" s="31">
        <f>E13</f>
        <v>48700</v>
      </c>
      <c r="H13" s="32"/>
      <c r="I13" s="22"/>
      <c r="J13" s="22"/>
      <c r="K13" s="32"/>
      <c r="L13" s="32"/>
    </row>
    <row r="14" spans="1:12" s="4" customFormat="1" ht="21" customHeight="1" x14ac:dyDescent="0.25">
      <c r="A14" s="12">
        <v>751</v>
      </c>
      <c r="B14" s="12"/>
      <c r="C14" s="12"/>
      <c r="D14" s="13">
        <f>D15</f>
        <v>1784</v>
      </c>
      <c r="E14" s="13">
        <f>E15</f>
        <v>1784</v>
      </c>
      <c r="F14" s="14">
        <f>F15</f>
        <v>1784</v>
      </c>
      <c r="G14" s="13">
        <f>G19+G17</f>
        <v>1754</v>
      </c>
      <c r="H14" s="12"/>
      <c r="I14" s="12"/>
      <c r="J14" s="12"/>
      <c r="K14" s="12"/>
      <c r="L14" s="12"/>
    </row>
    <row r="15" spans="1:12" s="34" customFormat="1" ht="20.100000000000001" customHeight="1" x14ac:dyDescent="0.25">
      <c r="A15" s="15" t="s">
        <v>13</v>
      </c>
      <c r="B15" s="15">
        <v>75101</v>
      </c>
      <c r="C15" s="15"/>
      <c r="D15" s="16">
        <f>D16</f>
        <v>1784</v>
      </c>
      <c r="E15" s="54">
        <f t="shared" ref="E15:F15" si="2">SUM(E16:E19)</f>
        <v>1784</v>
      </c>
      <c r="F15" s="54">
        <f t="shared" si="2"/>
        <v>1784</v>
      </c>
      <c r="G15" s="54">
        <f>SUM(G16:G19)</f>
        <v>1784</v>
      </c>
      <c r="H15" s="53"/>
      <c r="I15" s="53"/>
      <c r="J15" s="53"/>
      <c r="K15" s="53"/>
      <c r="L15" s="33"/>
    </row>
    <row r="16" spans="1:12" s="48" customFormat="1" ht="20.100000000000001" customHeight="1" x14ac:dyDescent="0.25">
      <c r="A16" s="28"/>
      <c r="B16" s="28"/>
      <c r="C16" s="28">
        <v>2010</v>
      </c>
      <c r="D16" s="29">
        <v>1784</v>
      </c>
      <c r="E16" s="47"/>
      <c r="F16" s="30"/>
      <c r="G16" s="31"/>
      <c r="H16" s="32"/>
      <c r="I16" s="32"/>
      <c r="J16" s="32"/>
      <c r="K16" s="32"/>
      <c r="L16" s="32"/>
    </row>
    <row r="17" spans="1:13" s="48" customFormat="1" ht="20.100000000000001" customHeight="1" x14ac:dyDescent="0.25">
      <c r="A17" s="28"/>
      <c r="B17" s="28"/>
      <c r="C17" s="17">
        <v>4110</v>
      </c>
      <c r="D17" s="18"/>
      <c r="E17" s="19">
        <v>264</v>
      </c>
      <c r="F17" s="20">
        <f>E17</f>
        <v>264</v>
      </c>
      <c r="G17" s="21">
        <f>E17</f>
        <v>264</v>
      </c>
      <c r="H17" s="32"/>
      <c r="I17" s="32"/>
      <c r="J17" s="32"/>
      <c r="K17" s="32"/>
      <c r="L17" s="32"/>
    </row>
    <row r="18" spans="1:13" s="48" customFormat="1" ht="20.100000000000001" customHeight="1" x14ac:dyDescent="0.25">
      <c r="A18" s="28"/>
      <c r="B18" s="28"/>
      <c r="C18" s="17">
        <v>4120</v>
      </c>
      <c r="D18" s="18"/>
      <c r="E18" s="19">
        <v>30</v>
      </c>
      <c r="F18" s="20">
        <f>E18</f>
        <v>30</v>
      </c>
      <c r="G18" s="21">
        <f>E18</f>
        <v>30</v>
      </c>
      <c r="H18" s="32"/>
      <c r="I18" s="32"/>
      <c r="J18" s="32"/>
      <c r="K18" s="32"/>
      <c r="L18" s="32"/>
    </row>
    <row r="19" spans="1:13" ht="20.100000000000001" customHeight="1" x14ac:dyDescent="0.25">
      <c r="A19" s="17"/>
      <c r="B19" s="17"/>
      <c r="C19" s="17">
        <v>4170</v>
      </c>
      <c r="D19" s="18"/>
      <c r="E19" s="19">
        <v>1490</v>
      </c>
      <c r="F19" s="20">
        <f>E19</f>
        <v>1490</v>
      </c>
      <c r="G19" s="21">
        <f>F19</f>
        <v>1490</v>
      </c>
      <c r="H19" s="22"/>
      <c r="I19" s="22"/>
      <c r="J19" s="22"/>
      <c r="K19" s="22"/>
      <c r="L19" s="22"/>
    </row>
    <row r="20" spans="1:13" s="27" customFormat="1" ht="20.100000000000001" customHeight="1" x14ac:dyDescent="0.25">
      <c r="A20" s="12">
        <v>855</v>
      </c>
      <c r="B20" s="12"/>
      <c r="C20" s="12"/>
      <c r="D20" s="23">
        <f>D21+D36+D51+D60</f>
        <v>10488000</v>
      </c>
      <c r="E20" s="23">
        <f t="shared" ref="E20:L20" si="3">E21+E36+E51+E60</f>
        <v>10488000</v>
      </c>
      <c r="F20" s="23">
        <f t="shared" si="3"/>
        <v>10488000</v>
      </c>
      <c r="G20" s="23">
        <f t="shared" si="3"/>
        <v>343100</v>
      </c>
      <c r="H20" s="23">
        <f t="shared" si="3"/>
        <v>82600</v>
      </c>
      <c r="I20" s="23">
        <f t="shared" si="3"/>
        <v>0</v>
      </c>
      <c r="J20" s="23">
        <f t="shared" si="3"/>
        <v>10121300</v>
      </c>
      <c r="K20" s="23">
        <f t="shared" si="3"/>
        <v>0</v>
      </c>
      <c r="L20" s="23">
        <f t="shared" si="3"/>
        <v>0</v>
      </c>
    </row>
    <row r="21" spans="1:13" s="36" customFormat="1" ht="20.100000000000001" customHeight="1" x14ac:dyDescent="0.25">
      <c r="A21" s="15"/>
      <c r="B21" s="15">
        <v>85501</v>
      </c>
      <c r="C21" s="15" t="s">
        <v>13</v>
      </c>
      <c r="D21" s="16">
        <f>D22</f>
        <v>6050000</v>
      </c>
      <c r="E21" s="54">
        <f t="shared" ref="E21:L21" si="4">SUM(E23:E35)</f>
        <v>6050000</v>
      </c>
      <c r="F21" s="55">
        <f t="shared" si="4"/>
        <v>6050000</v>
      </c>
      <c r="G21" s="54">
        <f t="shared" si="4"/>
        <v>82000</v>
      </c>
      <c r="H21" s="54">
        <f t="shared" si="4"/>
        <v>8200</v>
      </c>
      <c r="I21" s="54">
        <f t="shared" si="4"/>
        <v>0</v>
      </c>
      <c r="J21" s="54">
        <f t="shared" si="4"/>
        <v>5959800</v>
      </c>
      <c r="K21" s="54">
        <f t="shared" si="4"/>
        <v>0</v>
      </c>
      <c r="L21" s="54">
        <f t="shared" si="4"/>
        <v>0</v>
      </c>
      <c r="M21" s="35"/>
    </row>
    <row r="22" spans="1:13" ht="20.100000000000001" customHeight="1" x14ac:dyDescent="0.25">
      <c r="A22" s="17"/>
      <c r="B22" s="17"/>
      <c r="C22" s="17">
        <v>2060</v>
      </c>
      <c r="D22" s="18">
        <v>6050000</v>
      </c>
      <c r="E22" s="18"/>
      <c r="F22" s="20"/>
      <c r="G22" s="21"/>
      <c r="H22" s="22"/>
      <c r="I22" s="22"/>
      <c r="J22" s="22"/>
      <c r="K22" s="22"/>
      <c r="L22" s="22"/>
    </row>
    <row r="23" spans="1:13" ht="20.100000000000001" customHeight="1" x14ac:dyDescent="0.25">
      <c r="A23" s="17"/>
      <c r="B23" s="17"/>
      <c r="C23" s="17">
        <v>3020</v>
      </c>
      <c r="D23" s="18"/>
      <c r="E23" s="29">
        <v>500</v>
      </c>
      <c r="F23" s="20">
        <f t="shared" ref="F23:G35" si="5">E23</f>
        <v>500</v>
      </c>
      <c r="G23" s="31"/>
      <c r="H23" s="32"/>
      <c r="I23" s="22"/>
      <c r="J23" s="22">
        <f>E23</f>
        <v>500</v>
      </c>
      <c r="K23" s="22"/>
      <c r="L23" s="22"/>
    </row>
    <row r="24" spans="1:13" ht="20.100000000000001" customHeight="1" x14ac:dyDescent="0.25">
      <c r="A24" s="17"/>
      <c r="B24" s="17"/>
      <c r="C24" s="17">
        <v>3110</v>
      </c>
      <c r="D24" s="18"/>
      <c r="E24" s="29">
        <v>5959300</v>
      </c>
      <c r="F24" s="20">
        <f t="shared" si="5"/>
        <v>5959300</v>
      </c>
      <c r="G24" s="31"/>
      <c r="H24" s="32"/>
      <c r="I24" s="22"/>
      <c r="J24" s="22">
        <f>F24</f>
        <v>5959300</v>
      </c>
      <c r="K24" s="22"/>
      <c r="L24" s="22"/>
    </row>
    <row r="25" spans="1:13" ht="20.100000000000001" customHeight="1" x14ac:dyDescent="0.25">
      <c r="A25" s="17"/>
      <c r="B25" s="17"/>
      <c r="C25" s="17">
        <v>4010</v>
      </c>
      <c r="D25" s="18"/>
      <c r="E25" s="29">
        <v>63000</v>
      </c>
      <c r="F25" s="20">
        <f t="shared" si="5"/>
        <v>63000</v>
      </c>
      <c r="G25" s="21">
        <f>F25</f>
        <v>63000</v>
      </c>
      <c r="H25" s="32"/>
      <c r="I25" s="22"/>
      <c r="J25" s="22"/>
      <c r="K25" s="22"/>
      <c r="L25" s="22"/>
    </row>
    <row r="26" spans="1:13" ht="20.100000000000001" customHeight="1" x14ac:dyDescent="0.25">
      <c r="A26" s="17"/>
      <c r="B26" s="17"/>
      <c r="C26" s="17">
        <v>4040</v>
      </c>
      <c r="D26" s="18"/>
      <c r="E26" s="29">
        <v>5300</v>
      </c>
      <c r="F26" s="20">
        <f t="shared" si="5"/>
        <v>5300</v>
      </c>
      <c r="G26" s="21">
        <f>F26</f>
        <v>5300</v>
      </c>
      <c r="H26" s="32"/>
      <c r="I26" s="22"/>
      <c r="J26" s="22"/>
      <c r="K26" s="22"/>
      <c r="L26" s="22"/>
    </row>
    <row r="27" spans="1:13" ht="20.100000000000001" customHeight="1" x14ac:dyDescent="0.25">
      <c r="A27" s="17"/>
      <c r="B27" s="17"/>
      <c r="C27" s="17">
        <v>4110</v>
      </c>
      <c r="D27" s="18"/>
      <c r="E27" s="29">
        <v>12000</v>
      </c>
      <c r="F27" s="20">
        <f t="shared" si="5"/>
        <v>12000</v>
      </c>
      <c r="G27" s="21">
        <f t="shared" si="5"/>
        <v>12000</v>
      </c>
      <c r="H27" s="32"/>
      <c r="I27" s="22"/>
      <c r="J27" s="22"/>
      <c r="K27" s="22"/>
      <c r="L27" s="22"/>
    </row>
    <row r="28" spans="1:13" ht="20.100000000000001" customHeight="1" x14ac:dyDescent="0.25">
      <c r="A28" s="17"/>
      <c r="B28" s="17"/>
      <c r="C28" s="17">
        <v>4120</v>
      </c>
      <c r="D28" s="18"/>
      <c r="E28" s="29">
        <v>1700</v>
      </c>
      <c r="F28" s="20">
        <f t="shared" si="5"/>
        <v>1700</v>
      </c>
      <c r="G28" s="21">
        <f t="shared" si="5"/>
        <v>1700</v>
      </c>
      <c r="H28" s="32"/>
      <c r="I28" s="22"/>
      <c r="J28" s="22"/>
      <c r="K28" s="22"/>
      <c r="L28" s="22"/>
    </row>
    <row r="29" spans="1:13" ht="20.100000000000001" customHeight="1" x14ac:dyDescent="0.25">
      <c r="A29" s="17"/>
      <c r="B29" s="17"/>
      <c r="C29" s="17">
        <v>4210</v>
      </c>
      <c r="D29" s="18"/>
      <c r="E29" s="29">
        <v>1000</v>
      </c>
      <c r="F29" s="20">
        <f t="shared" si="5"/>
        <v>1000</v>
      </c>
      <c r="G29" s="31"/>
      <c r="H29" s="29">
        <f>F29</f>
        <v>1000</v>
      </c>
      <c r="I29" s="22"/>
      <c r="J29" s="22"/>
      <c r="K29" s="22"/>
      <c r="L29" s="22"/>
    </row>
    <row r="30" spans="1:13" ht="20.100000000000001" customHeight="1" x14ac:dyDescent="0.25">
      <c r="A30" s="17"/>
      <c r="B30" s="17"/>
      <c r="C30" s="17">
        <v>4280</v>
      </c>
      <c r="D30" s="18"/>
      <c r="E30" s="29">
        <v>300</v>
      </c>
      <c r="F30" s="20">
        <f t="shared" si="5"/>
        <v>300</v>
      </c>
      <c r="G30" s="31"/>
      <c r="H30" s="29">
        <f t="shared" ref="H30:H35" si="6">F30</f>
        <v>300</v>
      </c>
      <c r="I30" s="22"/>
      <c r="J30" s="22"/>
      <c r="K30" s="22"/>
      <c r="L30" s="22"/>
    </row>
    <row r="31" spans="1:13" ht="20.100000000000001" customHeight="1" x14ac:dyDescent="0.25">
      <c r="A31" s="17"/>
      <c r="B31" s="17"/>
      <c r="C31" s="17">
        <v>4300</v>
      </c>
      <c r="D31" s="18"/>
      <c r="E31" s="29">
        <v>3000</v>
      </c>
      <c r="F31" s="20">
        <f t="shared" si="5"/>
        <v>3000</v>
      </c>
      <c r="G31" s="31"/>
      <c r="H31" s="29">
        <f t="shared" si="6"/>
        <v>3000</v>
      </c>
      <c r="I31" s="22"/>
      <c r="J31" s="22"/>
      <c r="K31" s="22"/>
      <c r="L31" s="22"/>
    </row>
    <row r="32" spans="1:13" ht="20.100000000000001" customHeight="1" x14ac:dyDescent="0.25">
      <c r="A32" s="17"/>
      <c r="B32" s="17"/>
      <c r="C32" s="17">
        <v>4410</v>
      </c>
      <c r="D32" s="18"/>
      <c r="E32" s="29">
        <v>300</v>
      </c>
      <c r="F32" s="20">
        <f t="shared" si="5"/>
        <v>300</v>
      </c>
      <c r="G32" s="31"/>
      <c r="H32" s="29">
        <f t="shared" si="6"/>
        <v>300</v>
      </c>
      <c r="I32" s="22"/>
      <c r="J32" s="22"/>
      <c r="K32" s="22"/>
      <c r="L32" s="22"/>
    </row>
    <row r="33" spans="1:12" ht="20.100000000000001" customHeight="1" x14ac:dyDescent="0.25">
      <c r="A33" s="17"/>
      <c r="B33" s="17"/>
      <c r="C33" s="17">
        <v>4360</v>
      </c>
      <c r="D33" s="18"/>
      <c r="E33" s="29">
        <v>600</v>
      </c>
      <c r="F33" s="20">
        <f t="shared" si="5"/>
        <v>600</v>
      </c>
      <c r="G33" s="31"/>
      <c r="H33" s="29">
        <f t="shared" si="6"/>
        <v>600</v>
      </c>
      <c r="I33" s="22"/>
      <c r="J33" s="22"/>
      <c r="K33" s="22"/>
      <c r="L33" s="22"/>
    </row>
    <row r="34" spans="1:12" ht="20.100000000000001" customHeight="1" x14ac:dyDescent="0.25">
      <c r="A34" s="17"/>
      <c r="B34" s="17"/>
      <c r="C34" s="17">
        <v>4440</v>
      </c>
      <c r="D34" s="18"/>
      <c r="E34" s="29">
        <v>2400</v>
      </c>
      <c r="F34" s="20">
        <f t="shared" si="5"/>
        <v>2400</v>
      </c>
      <c r="G34" s="31"/>
      <c r="H34" s="29">
        <f t="shared" si="6"/>
        <v>2400</v>
      </c>
      <c r="I34" s="22"/>
      <c r="J34" s="22"/>
      <c r="K34" s="22"/>
      <c r="L34" s="22"/>
    </row>
    <row r="35" spans="1:12" ht="19.95" customHeight="1" x14ac:dyDescent="0.25">
      <c r="A35" s="17"/>
      <c r="B35" s="17"/>
      <c r="C35" s="17">
        <v>4700</v>
      </c>
      <c r="D35" s="18"/>
      <c r="E35" s="29">
        <v>600</v>
      </c>
      <c r="F35" s="20">
        <f t="shared" si="5"/>
        <v>600</v>
      </c>
      <c r="G35" s="31"/>
      <c r="H35" s="29">
        <f t="shared" si="6"/>
        <v>600</v>
      </c>
      <c r="I35" s="22"/>
      <c r="J35" s="22"/>
      <c r="K35" s="22"/>
      <c r="L35" s="22"/>
    </row>
    <row r="36" spans="1:12" s="34" customFormat="1" ht="20.100000000000001" customHeight="1" x14ac:dyDescent="0.25">
      <c r="A36" s="15"/>
      <c r="B36" s="15">
        <v>85502</v>
      </c>
      <c r="C36" s="15"/>
      <c r="D36" s="16">
        <f>D37</f>
        <v>4104000</v>
      </c>
      <c r="E36" s="54">
        <f>SUM(E37:E50)</f>
        <v>4104000</v>
      </c>
      <c r="F36" s="54">
        <f>SUM(F37:F50)</f>
        <v>4104000</v>
      </c>
      <c r="G36" s="54">
        <f>SUM(G37:G50)</f>
        <v>254700</v>
      </c>
      <c r="H36" s="54">
        <f>SUM(H37:H50)</f>
        <v>13800</v>
      </c>
      <c r="I36" s="53"/>
      <c r="J36" s="54">
        <f>SUM(J37:J50)</f>
        <v>3835500</v>
      </c>
      <c r="K36" s="53"/>
      <c r="L36" s="53"/>
    </row>
    <row r="37" spans="1:12" ht="20.100000000000001" customHeight="1" x14ac:dyDescent="0.25">
      <c r="A37" s="17"/>
      <c r="B37" s="17"/>
      <c r="C37" s="17">
        <v>2010</v>
      </c>
      <c r="D37" s="18">
        <v>4104000</v>
      </c>
      <c r="E37" s="18"/>
      <c r="F37" s="24"/>
      <c r="G37" s="22"/>
      <c r="H37" s="22"/>
      <c r="I37" s="22"/>
      <c r="J37" s="22"/>
      <c r="K37" s="22"/>
      <c r="L37" s="22"/>
    </row>
    <row r="38" spans="1:12" ht="20.100000000000001" customHeight="1" x14ac:dyDescent="0.25">
      <c r="A38" s="17"/>
      <c r="B38" s="17"/>
      <c r="C38" s="17">
        <v>3020</v>
      </c>
      <c r="D38" s="18"/>
      <c r="E38" s="29">
        <v>500</v>
      </c>
      <c r="F38" s="20">
        <f t="shared" ref="F38" si="7">E38</f>
        <v>500</v>
      </c>
      <c r="G38" s="31"/>
      <c r="H38" s="22"/>
      <c r="I38" s="22"/>
      <c r="J38" s="22">
        <f>F38</f>
        <v>500</v>
      </c>
      <c r="K38" s="22"/>
      <c r="L38" s="22"/>
    </row>
    <row r="39" spans="1:12" ht="20.100000000000001" customHeight="1" x14ac:dyDescent="0.25">
      <c r="A39" s="17"/>
      <c r="B39" s="17"/>
      <c r="C39" s="17">
        <v>3110</v>
      </c>
      <c r="D39" s="18"/>
      <c r="E39" s="29">
        <v>3835000</v>
      </c>
      <c r="F39" s="20">
        <f t="shared" ref="F39" si="8">E39</f>
        <v>3835000</v>
      </c>
      <c r="G39" s="31"/>
      <c r="H39" s="22"/>
      <c r="I39" s="22"/>
      <c r="J39" s="22">
        <f>F39</f>
        <v>3835000</v>
      </c>
      <c r="K39" s="22"/>
      <c r="L39" s="22"/>
    </row>
    <row r="40" spans="1:12" ht="20.100000000000001" customHeight="1" x14ac:dyDescent="0.25">
      <c r="A40" s="17"/>
      <c r="B40" s="17"/>
      <c r="C40" s="17">
        <v>4010</v>
      </c>
      <c r="D40" s="18"/>
      <c r="E40" s="29">
        <v>73000</v>
      </c>
      <c r="F40" s="20">
        <f t="shared" ref="F40" si="9">E40</f>
        <v>73000</v>
      </c>
      <c r="G40" s="21">
        <f>F40</f>
        <v>73000</v>
      </c>
      <c r="H40" s="22"/>
      <c r="I40" s="22"/>
      <c r="J40" s="22"/>
      <c r="K40" s="22"/>
      <c r="L40" s="22"/>
    </row>
    <row r="41" spans="1:12" ht="20.100000000000001" customHeight="1" x14ac:dyDescent="0.25">
      <c r="A41" s="17"/>
      <c r="B41" s="17"/>
      <c r="C41" s="17">
        <v>4040</v>
      </c>
      <c r="D41" s="18"/>
      <c r="E41" s="29">
        <v>6200</v>
      </c>
      <c r="F41" s="20">
        <f t="shared" ref="F41" si="10">E41</f>
        <v>6200</v>
      </c>
      <c r="G41" s="21">
        <f>F41</f>
        <v>6200</v>
      </c>
      <c r="H41" s="22"/>
      <c r="I41" s="22"/>
      <c r="J41" s="22"/>
      <c r="K41" s="22"/>
      <c r="L41" s="22"/>
    </row>
    <row r="42" spans="1:12" ht="20.100000000000001" customHeight="1" x14ac:dyDescent="0.25">
      <c r="A42" s="17"/>
      <c r="B42" s="17"/>
      <c r="C42" s="17">
        <v>4110</v>
      </c>
      <c r="D42" s="18"/>
      <c r="E42" s="29">
        <v>173600</v>
      </c>
      <c r="F42" s="20">
        <f t="shared" ref="F42:G42" si="11">E42</f>
        <v>173600</v>
      </c>
      <c r="G42" s="21">
        <f t="shared" si="11"/>
        <v>173600</v>
      </c>
      <c r="H42" s="22"/>
      <c r="I42" s="22"/>
      <c r="J42" s="22"/>
      <c r="K42" s="22"/>
      <c r="L42" s="22"/>
    </row>
    <row r="43" spans="1:12" ht="20.100000000000001" customHeight="1" x14ac:dyDescent="0.25">
      <c r="A43" s="17"/>
      <c r="B43" s="17"/>
      <c r="C43" s="17">
        <v>4120</v>
      </c>
      <c r="D43" s="18"/>
      <c r="E43" s="29">
        <v>1900</v>
      </c>
      <c r="F43" s="20">
        <f t="shared" ref="F43:G43" si="12">E43</f>
        <v>1900</v>
      </c>
      <c r="G43" s="21">
        <f t="shared" si="12"/>
        <v>1900</v>
      </c>
      <c r="H43" s="22"/>
      <c r="I43" s="22"/>
      <c r="J43" s="22"/>
      <c r="K43" s="22"/>
      <c r="L43" s="22"/>
    </row>
    <row r="44" spans="1:12" ht="20.100000000000001" customHeight="1" x14ac:dyDescent="0.25">
      <c r="A44" s="17"/>
      <c r="B44" s="17"/>
      <c r="C44" s="17">
        <v>4210</v>
      </c>
      <c r="D44" s="18"/>
      <c r="E44" s="29">
        <v>2100</v>
      </c>
      <c r="F44" s="20">
        <f t="shared" ref="F44" si="13">E44</f>
        <v>2100</v>
      </c>
      <c r="G44" s="31"/>
      <c r="H44" s="22">
        <f>F44</f>
        <v>2100</v>
      </c>
      <c r="I44" s="22"/>
      <c r="J44" s="22"/>
      <c r="K44" s="22"/>
      <c r="L44" s="22"/>
    </row>
    <row r="45" spans="1:12" ht="20.100000000000001" customHeight="1" x14ac:dyDescent="0.25">
      <c r="A45" s="17"/>
      <c r="B45" s="17"/>
      <c r="C45" s="17">
        <v>4280</v>
      </c>
      <c r="D45" s="18"/>
      <c r="E45" s="29">
        <v>300</v>
      </c>
      <c r="F45" s="20">
        <f t="shared" ref="F45" si="14">E45</f>
        <v>300</v>
      </c>
      <c r="G45" s="31"/>
      <c r="H45" s="22">
        <f t="shared" ref="H45:H50" si="15">F45</f>
        <v>300</v>
      </c>
      <c r="I45" s="22"/>
      <c r="J45" s="22"/>
      <c r="K45" s="22"/>
      <c r="L45" s="22"/>
    </row>
    <row r="46" spans="1:12" ht="20.100000000000001" customHeight="1" x14ac:dyDescent="0.25">
      <c r="A46" s="17"/>
      <c r="B46" s="17"/>
      <c r="C46" s="17">
        <v>4300</v>
      </c>
      <c r="D46" s="18"/>
      <c r="E46" s="29">
        <v>7000</v>
      </c>
      <c r="F46" s="20">
        <f t="shared" ref="F46" si="16">E46</f>
        <v>7000</v>
      </c>
      <c r="G46" s="31"/>
      <c r="H46" s="22">
        <f t="shared" si="15"/>
        <v>7000</v>
      </c>
      <c r="I46" s="22"/>
      <c r="J46" s="22"/>
      <c r="K46" s="22"/>
      <c r="L46" s="22"/>
    </row>
    <row r="47" spans="1:12" ht="20.100000000000001" customHeight="1" x14ac:dyDescent="0.25">
      <c r="A47" s="17"/>
      <c r="B47" s="17"/>
      <c r="C47" s="17">
        <v>4360</v>
      </c>
      <c r="D47" s="18"/>
      <c r="E47" s="29">
        <v>800</v>
      </c>
      <c r="F47" s="20">
        <f t="shared" ref="F47" si="17">E47</f>
        <v>800</v>
      </c>
      <c r="G47" s="31"/>
      <c r="H47" s="22">
        <f t="shared" si="15"/>
        <v>800</v>
      </c>
      <c r="I47" s="22"/>
      <c r="J47" s="22"/>
      <c r="K47" s="22"/>
      <c r="L47" s="22"/>
    </row>
    <row r="48" spans="1:12" ht="20.100000000000001" customHeight="1" x14ac:dyDescent="0.25">
      <c r="A48" s="17"/>
      <c r="B48" s="17"/>
      <c r="C48" s="17">
        <v>4410</v>
      </c>
      <c r="D48" s="18"/>
      <c r="E48" s="29">
        <v>400</v>
      </c>
      <c r="F48" s="20">
        <f t="shared" ref="F48" si="18">E48</f>
        <v>400</v>
      </c>
      <c r="G48" s="31"/>
      <c r="H48" s="22">
        <f t="shared" si="15"/>
        <v>400</v>
      </c>
      <c r="I48" s="22"/>
      <c r="J48" s="22"/>
      <c r="K48" s="22"/>
      <c r="L48" s="22"/>
    </row>
    <row r="49" spans="1:12" ht="20.100000000000001" customHeight="1" x14ac:dyDescent="0.25">
      <c r="A49" s="17"/>
      <c r="B49" s="17"/>
      <c r="C49" s="17">
        <v>4440</v>
      </c>
      <c r="D49" s="18"/>
      <c r="E49" s="29">
        <v>2400</v>
      </c>
      <c r="F49" s="20">
        <f t="shared" ref="F49" si="19">E49</f>
        <v>2400</v>
      </c>
      <c r="G49" s="31"/>
      <c r="H49" s="22">
        <f t="shared" si="15"/>
        <v>2400</v>
      </c>
      <c r="I49" s="22"/>
      <c r="J49" s="22"/>
      <c r="K49" s="22"/>
      <c r="L49" s="22"/>
    </row>
    <row r="50" spans="1:12" ht="20.100000000000001" customHeight="1" x14ac:dyDescent="0.25">
      <c r="A50" s="17"/>
      <c r="B50" s="17"/>
      <c r="C50" s="17">
        <v>4700</v>
      </c>
      <c r="D50" s="18"/>
      <c r="E50" s="29">
        <v>800</v>
      </c>
      <c r="F50" s="20">
        <f t="shared" ref="F50" si="20">E50</f>
        <v>800</v>
      </c>
      <c r="G50" s="31"/>
      <c r="H50" s="22">
        <f t="shared" si="15"/>
        <v>800</v>
      </c>
      <c r="I50" s="22"/>
      <c r="J50" s="22"/>
      <c r="K50" s="22"/>
      <c r="L50" s="22"/>
    </row>
    <row r="51" spans="1:12" ht="20.100000000000001" customHeight="1" x14ac:dyDescent="0.25">
      <c r="A51" s="15"/>
      <c r="B51" s="15">
        <v>85504</v>
      </c>
      <c r="C51" s="15"/>
      <c r="D51" s="16">
        <f>SUM(D52:D59)</f>
        <v>275000</v>
      </c>
      <c r="E51" s="16">
        <f t="shared" ref="E51:L51" si="21">SUM(E52:E59)</f>
        <v>275000</v>
      </c>
      <c r="F51" s="16">
        <f t="shared" si="21"/>
        <v>275000</v>
      </c>
      <c r="G51" s="16">
        <f t="shared" si="21"/>
        <v>6400</v>
      </c>
      <c r="H51" s="16">
        <f t="shared" si="21"/>
        <v>1600</v>
      </c>
      <c r="I51" s="16">
        <f t="shared" si="21"/>
        <v>0</v>
      </c>
      <c r="J51" s="16">
        <f t="shared" si="21"/>
        <v>267000</v>
      </c>
      <c r="K51" s="16">
        <f t="shared" si="21"/>
        <v>0</v>
      </c>
      <c r="L51" s="16">
        <f t="shared" si="21"/>
        <v>0</v>
      </c>
    </row>
    <row r="52" spans="1:12" ht="20.100000000000001" customHeight="1" x14ac:dyDescent="0.25">
      <c r="A52" s="17"/>
      <c r="B52" s="17"/>
      <c r="C52" s="17">
        <v>2010</v>
      </c>
      <c r="D52" s="18">
        <v>275000</v>
      </c>
      <c r="E52" s="29"/>
      <c r="F52" s="20"/>
      <c r="G52" s="31"/>
      <c r="H52" s="22"/>
      <c r="I52" s="22"/>
      <c r="J52" s="22"/>
      <c r="K52" s="22"/>
      <c r="L52" s="22"/>
    </row>
    <row r="53" spans="1:12" ht="20.100000000000001" customHeight="1" x14ac:dyDescent="0.25">
      <c r="A53" s="17"/>
      <c r="B53" s="17"/>
      <c r="C53" s="17">
        <v>3110</v>
      </c>
      <c r="D53" s="18"/>
      <c r="E53" s="29">
        <v>267000</v>
      </c>
      <c r="F53" s="20">
        <f>E53</f>
        <v>267000</v>
      </c>
      <c r="G53" s="31"/>
      <c r="H53" s="22"/>
      <c r="I53" s="22"/>
      <c r="J53" s="22">
        <f>F53</f>
        <v>267000</v>
      </c>
      <c r="K53" s="22"/>
      <c r="L53" s="22"/>
    </row>
    <row r="54" spans="1:12" ht="20.100000000000001" customHeight="1" x14ac:dyDescent="0.25">
      <c r="A54" s="17"/>
      <c r="B54" s="17"/>
      <c r="C54" s="17">
        <v>4010</v>
      </c>
      <c r="D54" s="18"/>
      <c r="E54" s="29">
        <v>5348</v>
      </c>
      <c r="F54" s="20">
        <f t="shared" ref="F54:F59" si="22">E54</f>
        <v>5348</v>
      </c>
      <c r="G54" s="21">
        <f t="shared" ref="G54" si="23">F54</f>
        <v>5348</v>
      </c>
      <c r="H54" s="22"/>
      <c r="I54" s="22"/>
      <c r="J54" s="22"/>
      <c r="K54" s="22"/>
      <c r="L54" s="22"/>
    </row>
    <row r="55" spans="1:12" ht="20.100000000000001" customHeight="1" x14ac:dyDescent="0.25">
      <c r="A55" s="17"/>
      <c r="B55" s="17"/>
      <c r="C55" s="17">
        <v>4110</v>
      </c>
      <c r="D55" s="18"/>
      <c r="E55" s="29">
        <v>921</v>
      </c>
      <c r="F55" s="20">
        <f t="shared" si="22"/>
        <v>921</v>
      </c>
      <c r="G55" s="21">
        <f t="shared" ref="G55:G56" si="24">F55</f>
        <v>921</v>
      </c>
      <c r="H55" s="22"/>
      <c r="I55" s="22"/>
      <c r="J55" s="22"/>
      <c r="K55" s="22"/>
      <c r="L55" s="22"/>
    </row>
    <row r="56" spans="1:12" ht="20.100000000000001" customHeight="1" x14ac:dyDescent="0.25">
      <c r="A56" s="17"/>
      <c r="B56" s="17"/>
      <c r="C56" s="17">
        <v>4120</v>
      </c>
      <c r="D56" s="18"/>
      <c r="E56" s="29">
        <v>131</v>
      </c>
      <c r="F56" s="20">
        <f t="shared" si="22"/>
        <v>131</v>
      </c>
      <c r="G56" s="21">
        <f t="shared" si="24"/>
        <v>131</v>
      </c>
      <c r="H56" s="22"/>
      <c r="I56" s="22"/>
      <c r="J56" s="22"/>
      <c r="K56" s="22"/>
      <c r="L56" s="22"/>
    </row>
    <row r="57" spans="1:12" ht="20.100000000000001" customHeight="1" x14ac:dyDescent="0.25">
      <c r="A57" s="17"/>
      <c r="B57" s="17"/>
      <c r="C57" s="17">
        <v>4210</v>
      </c>
      <c r="D57" s="18"/>
      <c r="E57" s="29">
        <v>400</v>
      </c>
      <c r="F57" s="20">
        <f t="shared" si="22"/>
        <v>400</v>
      </c>
      <c r="G57" s="31"/>
      <c r="H57" s="22">
        <f>F57</f>
        <v>400</v>
      </c>
      <c r="I57" s="22"/>
      <c r="J57" s="22"/>
      <c r="K57" s="22"/>
      <c r="L57" s="22"/>
    </row>
    <row r="58" spans="1:12" ht="20.100000000000001" customHeight="1" x14ac:dyDescent="0.25">
      <c r="A58" s="17"/>
      <c r="B58" s="17"/>
      <c r="C58" s="17">
        <v>4300</v>
      </c>
      <c r="D58" s="18"/>
      <c r="E58" s="29">
        <v>800</v>
      </c>
      <c r="F58" s="20">
        <f t="shared" si="22"/>
        <v>800</v>
      </c>
      <c r="G58" s="31"/>
      <c r="H58" s="22">
        <f t="shared" ref="H58:H59" si="25">F58</f>
        <v>800</v>
      </c>
      <c r="I58" s="22"/>
      <c r="J58" s="22"/>
      <c r="K58" s="22"/>
      <c r="L58" s="22"/>
    </row>
    <row r="59" spans="1:12" ht="20.100000000000001" customHeight="1" x14ac:dyDescent="0.25">
      <c r="A59" s="17"/>
      <c r="B59" s="17"/>
      <c r="C59" s="17">
        <v>4700</v>
      </c>
      <c r="D59" s="18"/>
      <c r="E59" s="29">
        <v>400</v>
      </c>
      <c r="F59" s="20">
        <f t="shared" si="22"/>
        <v>400</v>
      </c>
      <c r="G59" s="31"/>
      <c r="H59" s="22">
        <f t="shared" si="25"/>
        <v>400</v>
      </c>
      <c r="I59" s="22"/>
      <c r="J59" s="22"/>
      <c r="K59" s="22"/>
      <c r="L59" s="22"/>
    </row>
    <row r="60" spans="1:12" ht="20.100000000000001" customHeight="1" x14ac:dyDescent="0.25">
      <c r="A60" s="15"/>
      <c r="B60" s="15">
        <v>85513</v>
      </c>
      <c r="C60" s="15"/>
      <c r="D60" s="16">
        <f>D61</f>
        <v>59000</v>
      </c>
      <c r="E60" s="16">
        <f>E62</f>
        <v>59000</v>
      </c>
      <c r="F60" s="16">
        <f t="shared" ref="F60:L60" si="26">F62</f>
        <v>59000</v>
      </c>
      <c r="G60" s="16">
        <f t="shared" si="26"/>
        <v>0</v>
      </c>
      <c r="H60" s="16">
        <f t="shared" si="26"/>
        <v>59000</v>
      </c>
      <c r="I60" s="16">
        <f t="shared" si="26"/>
        <v>0</v>
      </c>
      <c r="J60" s="16">
        <f t="shared" si="26"/>
        <v>59000</v>
      </c>
      <c r="K60" s="16">
        <f t="shared" si="26"/>
        <v>0</v>
      </c>
      <c r="L60" s="16">
        <f t="shared" si="26"/>
        <v>0</v>
      </c>
    </row>
    <row r="61" spans="1:12" s="48" customFormat="1" ht="20.100000000000001" customHeight="1" x14ac:dyDescent="0.25">
      <c r="A61" s="28"/>
      <c r="B61" s="28"/>
      <c r="C61" s="17">
        <v>2010</v>
      </c>
      <c r="D61" s="18">
        <v>59000</v>
      </c>
      <c r="E61" s="29"/>
      <c r="F61" s="30"/>
      <c r="G61" s="31"/>
      <c r="H61" s="32"/>
      <c r="I61" s="32"/>
      <c r="J61" s="32"/>
      <c r="K61" s="32"/>
      <c r="L61" s="32"/>
    </row>
    <row r="62" spans="1:12" ht="20.100000000000001" customHeight="1" x14ac:dyDescent="0.25">
      <c r="A62" s="17"/>
      <c r="B62" s="17"/>
      <c r="C62" s="17">
        <v>4130</v>
      </c>
      <c r="D62" s="18"/>
      <c r="E62" s="29">
        <v>59000</v>
      </c>
      <c r="F62" s="20">
        <f>E62</f>
        <v>59000</v>
      </c>
      <c r="G62" s="31"/>
      <c r="H62" s="22">
        <f t="shared" ref="H62" si="27">F62</f>
        <v>59000</v>
      </c>
      <c r="I62" s="22"/>
      <c r="J62" s="22">
        <f>E62</f>
        <v>59000</v>
      </c>
      <c r="K62" s="22"/>
      <c r="L62" s="22"/>
    </row>
    <row r="63" spans="1:12" ht="20.100000000000001" customHeight="1" x14ac:dyDescent="0.25">
      <c r="A63" s="65" t="s">
        <v>11</v>
      </c>
      <c r="B63" s="65"/>
      <c r="C63" s="65"/>
      <c r="D63" s="23">
        <f>D10+D14+D20</f>
        <v>10538484</v>
      </c>
      <c r="E63" s="23">
        <f t="shared" ref="E63:L63" si="28">E10+E14+E20</f>
        <v>10538484</v>
      </c>
      <c r="F63" s="23">
        <f t="shared" si="28"/>
        <v>10538484</v>
      </c>
      <c r="G63" s="23">
        <f t="shared" si="28"/>
        <v>393554</v>
      </c>
      <c r="H63" s="23">
        <f t="shared" si="28"/>
        <v>82600</v>
      </c>
      <c r="I63" s="23">
        <f t="shared" si="28"/>
        <v>0</v>
      </c>
      <c r="J63" s="23">
        <f t="shared" si="28"/>
        <v>10121300</v>
      </c>
      <c r="K63" s="23">
        <f t="shared" si="28"/>
        <v>0</v>
      </c>
      <c r="L63" s="23">
        <f t="shared" si="28"/>
        <v>0</v>
      </c>
    </row>
    <row r="64" spans="1:12" x14ac:dyDescent="0.25">
      <c r="F64" s="25"/>
    </row>
    <row r="65" spans="1:9" x14ac:dyDescent="0.25">
      <c r="A65" s="49"/>
      <c r="B65" s="49"/>
      <c r="C65" s="49"/>
      <c r="D65" s="25">
        <v>10764000</v>
      </c>
      <c r="E65" s="49" t="s">
        <v>13</v>
      </c>
      <c r="F65" s="49">
        <f>G63+H63+I63+J63</f>
        <v>10597454</v>
      </c>
      <c r="G65" s="49"/>
      <c r="H65" s="49"/>
      <c r="I65" s="26"/>
    </row>
    <row r="66" spans="1:9" x14ac:dyDescent="0.25">
      <c r="A66" s="49">
        <f>D63-D65</f>
        <v>-225516</v>
      </c>
      <c r="B66" s="49"/>
      <c r="C66" s="49"/>
      <c r="D66" s="49"/>
      <c r="E66" s="49"/>
      <c r="F66" s="49"/>
      <c r="G66" s="49"/>
      <c r="H66" s="49"/>
      <c r="I66" s="26"/>
    </row>
    <row r="67" spans="1:9" x14ac:dyDescent="0.25">
      <c r="A67" s="52"/>
      <c r="B67" s="52"/>
      <c r="C67" s="52"/>
      <c r="D67" s="25">
        <f>D65-D63</f>
        <v>225516</v>
      </c>
      <c r="E67" s="25"/>
      <c r="F67" s="25"/>
      <c r="G67" s="25"/>
      <c r="H67" s="25"/>
    </row>
    <row r="68" spans="1:9" x14ac:dyDescent="0.25">
      <c r="A68" s="52"/>
      <c r="B68" s="52"/>
      <c r="C68" s="52"/>
      <c r="D68" s="25">
        <f>D14+D10</f>
        <v>50484</v>
      </c>
      <c r="E68" s="25"/>
      <c r="F68" s="25"/>
      <c r="G68" s="25"/>
      <c r="H68" s="25"/>
    </row>
    <row r="69" spans="1:9" x14ac:dyDescent="0.25">
      <c r="D69" s="25" t="s">
        <v>13</v>
      </c>
    </row>
    <row r="70" spans="1:9" x14ac:dyDescent="0.25">
      <c r="D70" s="25" t="s">
        <v>13</v>
      </c>
    </row>
  </sheetData>
  <mergeCells count="16">
    <mergeCell ref="A63:C63"/>
    <mergeCell ref="F6:F8"/>
    <mergeCell ref="G6:K6"/>
    <mergeCell ref="A5:A8"/>
    <mergeCell ref="B5:B8"/>
    <mergeCell ref="C5:C8"/>
    <mergeCell ref="D5:D8"/>
    <mergeCell ref="E5:E8"/>
    <mergeCell ref="K2:L2"/>
    <mergeCell ref="F5:L5"/>
    <mergeCell ref="L6:L8"/>
    <mergeCell ref="A3:L3"/>
    <mergeCell ref="G7:H7"/>
    <mergeCell ref="I7:I8"/>
    <mergeCell ref="J7:J8"/>
    <mergeCell ref="K7:K8"/>
  </mergeCells>
  <printOptions horizontalCentered="1"/>
  <pageMargins left="0.55118110236220474" right="0.27559055118110237" top="0.86614173228346458" bottom="0.9055118110236221" header="0.51181102362204722" footer="0.51181102362204722"/>
  <pageSetup paperSize="9" scale="87" orientation="landscape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showGridLines="0" defaultGridColor="0" view="pageBreakPreview" topLeftCell="A2" colorId="8" zoomScale="89" zoomScaleNormal="100" zoomScaleSheetLayoutView="89" workbookViewId="0">
      <selection activeCell="A3" sqref="A3:E3"/>
    </sheetView>
  </sheetViews>
  <sheetFormatPr defaultColWidth="9.109375" defaultRowHeight="13.2" x14ac:dyDescent="0.25"/>
  <cols>
    <col min="1" max="1" width="8.44140625" style="3" customWidth="1"/>
    <col min="2" max="2" width="10" style="3" customWidth="1"/>
    <col min="3" max="3" width="8.88671875" style="3" customWidth="1"/>
    <col min="4" max="4" width="60.21875" style="3" customWidth="1"/>
    <col min="5" max="5" width="17.88671875" style="1" customWidth="1"/>
    <col min="6" max="16384" width="9.109375" style="2"/>
  </cols>
  <sheetData>
    <row r="2" spans="1:5" ht="72" customHeight="1" x14ac:dyDescent="0.25">
      <c r="A2" s="5"/>
      <c r="B2" s="5"/>
      <c r="C2" s="5"/>
      <c r="D2" s="5"/>
      <c r="E2" s="6" t="s">
        <v>29</v>
      </c>
    </row>
    <row r="3" spans="1:5" ht="68.25" customHeight="1" x14ac:dyDescent="0.25">
      <c r="A3" s="63" t="s">
        <v>38</v>
      </c>
      <c r="B3" s="63"/>
      <c r="C3" s="63"/>
      <c r="D3" s="63"/>
      <c r="E3" s="63"/>
    </row>
    <row r="4" spans="1:5" ht="35.4" customHeight="1" x14ac:dyDescent="0.25">
      <c r="A4" s="5"/>
      <c r="B4" s="5"/>
      <c r="C4" s="5"/>
      <c r="D4" s="5"/>
      <c r="E4" s="57" t="s">
        <v>16</v>
      </c>
    </row>
    <row r="5" spans="1:5" s="3" customFormat="1" ht="33.75" customHeight="1" x14ac:dyDescent="0.3">
      <c r="A5" s="37" t="s">
        <v>1</v>
      </c>
      <c r="B5" s="37" t="s">
        <v>14</v>
      </c>
      <c r="C5" s="37" t="s">
        <v>12</v>
      </c>
      <c r="D5" s="38" t="s">
        <v>19</v>
      </c>
      <c r="E5" s="39" t="s">
        <v>15</v>
      </c>
    </row>
    <row r="6" spans="1:5" s="56" customFormat="1" ht="11.25" customHeight="1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</row>
    <row r="7" spans="1:5" s="4" customFormat="1" ht="23.25" customHeight="1" x14ac:dyDescent="0.25">
      <c r="A7" s="12">
        <v>750</v>
      </c>
      <c r="B7" s="12"/>
      <c r="C7" s="12"/>
      <c r="D7" s="40" t="s">
        <v>17</v>
      </c>
      <c r="E7" s="13">
        <f>E8</f>
        <v>300</v>
      </c>
    </row>
    <row r="8" spans="1:5" ht="20.100000000000001" customHeight="1" x14ac:dyDescent="0.25">
      <c r="A8" s="15" t="s">
        <v>13</v>
      </c>
      <c r="B8" s="15">
        <v>75011</v>
      </c>
      <c r="C8" s="15"/>
      <c r="D8" s="41" t="s">
        <v>18</v>
      </c>
      <c r="E8" s="16">
        <f>E9</f>
        <v>300</v>
      </c>
    </row>
    <row r="9" spans="1:5" ht="25.95" customHeight="1" x14ac:dyDescent="0.25">
      <c r="A9" s="17"/>
      <c r="B9" s="17"/>
      <c r="C9" s="46" t="s">
        <v>34</v>
      </c>
      <c r="D9" s="45" t="s">
        <v>23</v>
      </c>
      <c r="E9" s="18">
        <v>300</v>
      </c>
    </row>
    <row r="10" spans="1:5" s="4" customFormat="1" ht="20.100000000000001" customHeight="1" x14ac:dyDescent="0.25">
      <c r="A10" s="12">
        <v>855</v>
      </c>
      <c r="B10" s="12"/>
      <c r="C10" s="12"/>
      <c r="D10" s="40" t="s">
        <v>21</v>
      </c>
      <c r="E10" s="23">
        <f>E11</f>
        <v>116000</v>
      </c>
    </row>
    <row r="11" spans="1:5" ht="51" customHeight="1" x14ac:dyDescent="0.25">
      <c r="A11" s="15"/>
      <c r="B11" s="15">
        <v>85502</v>
      </c>
      <c r="C11" s="15" t="s">
        <v>13</v>
      </c>
      <c r="D11" s="42" t="s">
        <v>22</v>
      </c>
      <c r="E11" s="16">
        <f>SUM(E12:E15)</f>
        <v>116000</v>
      </c>
    </row>
    <row r="12" spans="1:5" s="48" customFormat="1" ht="27.6" customHeight="1" x14ac:dyDescent="0.25">
      <c r="A12" s="28"/>
      <c r="B12" s="28"/>
      <c r="C12" s="50" t="s">
        <v>35</v>
      </c>
      <c r="D12" s="51" t="s">
        <v>36</v>
      </c>
      <c r="E12" s="29">
        <v>100</v>
      </c>
    </row>
    <row r="13" spans="1:5" ht="28.5" customHeight="1" x14ac:dyDescent="0.25">
      <c r="A13" s="28"/>
      <c r="B13" s="28"/>
      <c r="C13" s="46" t="s">
        <v>25</v>
      </c>
      <c r="D13" s="45" t="s">
        <v>33</v>
      </c>
      <c r="E13" s="29">
        <v>50000</v>
      </c>
    </row>
    <row r="14" spans="1:5" ht="28.5" customHeight="1" x14ac:dyDescent="0.25">
      <c r="A14" s="28"/>
      <c r="B14" s="28"/>
      <c r="C14" s="46" t="s">
        <v>26</v>
      </c>
      <c r="D14" s="45" t="s">
        <v>24</v>
      </c>
      <c r="E14" s="29">
        <v>3900</v>
      </c>
    </row>
    <row r="15" spans="1:5" ht="28.5" customHeight="1" x14ac:dyDescent="0.25">
      <c r="A15" s="28"/>
      <c r="B15" s="28"/>
      <c r="C15" s="46" t="s">
        <v>27</v>
      </c>
      <c r="D15" s="45" t="s">
        <v>28</v>
      </c>
      <c r="E15" s="29">
        <v>62000</v>
      </c>
    </row>
    <row r="16" spans="1:5" ht="29.25" customHeight="1" x14ac:dyDescent="0.25">
      <c r="A16" s="77"/>
      <c r="B16" s="77"/>
      <c r="C16" s="77"/>
      <c r="D16" s="43" t="s">
        <v>32</v>
      </c>
      <c r="E16" s="44">
        <f>E7+E10</f>
        <v>116300</v>
      </c>
    </row>
    <row r="17" spans="1:5" x14ac:dyDescent="0.25">
      <c r="A17" s="5"/>
      <c r="B17" s="5"/>
      <c r="C17" s="5"/>
      <c r="D17" s="5"/>
      <c r="E17" s="6"/>
    </row>
    <row r="18" spans="1:5" x14ac:dyDescent="0.25">
      <c r="A18" s="76"/>
      <c r="B18" s="76"/>
      <c r="C18" s="76"/>
      <c r="D18" s="76"/>
      <c r="E18" s="76"/>
    </row>
    <row r="19" spans="1:5" x14ac:dyDescent="0.25">
      <c r="A19" s="76"/>
      <c r="B19" s="76"/>
      <c r="C19" s="76"/>
      <c r="D19" s="76"/>
      <c r="E19" s="76"/>
    </row>
  </sheetData>
  <mergeCells count="4">
    <mergeCell ref="A19:E19"/>
    <mergeCell ref="A16:C16"/>
    <mergeCell ref="A18:E18"/>
    <mergeCell ref="A3:E3"/>
  </mergeCells>
  <printOptions horizontalCentered="1"/>
  <pageMargins left="0.56999999999999995" right="0.27" top="0.46" bottom="0.51" header="0.51181102362204722" footer="0.51181102362204722"/>
  <pageSetup paperSize="9" scale="89" orientation="landscape" r:id="rId1"/>
  <headerFooter alignWithMargins="0"/>
  <rowBreaks count="1" manualBreakCount="1">
    <brk id="1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6</vt:lpstr>
      <vt:lpstr>Zał 6A</vt:lpstr>
      <vt:lpstr>'6'!Obszar_wydruku</vt:lpstr>
      <vt:lpstr>'Zał 6A'!Obszar_wydruku</vt:lpstr>
      <vt:lpstr>'6'!Tytuły_wydruku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2018-11-14T13:18:32Z</dcterms:modified>
</cp:coreProperties>
</file>