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1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maszyny" sheetId="6" r:id="rId6"/>
    <sheet name="środki trwałe" sheetId="7" r:id="rId7"/>
  </sheets>
  <definedNames>
    <definedName name="_xlnm.Print_Area" localSheetId="3">'auta'!$A$1:$Q$19</definedName>
    <definedName name="_xlnm.Print_Area" localSheetId="1">'budynki'!$A$1:$J$335</definedName>
    <definedName name="_xlnm.Print_Area" localSheetId="2">'elektronika '!$A$1:$D$273</definedName>
    <definedName name="_xlnm.Print_Area" localSheetId="4">'szkody'!$A$1:$D$20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<sst xmlns="http://schemas.openxmlformats.org/spreadsheetml/2006/main" count="1215" uniqueCount="701">
  <si>
    <t>RAZEM</t>
  </si>
  <si>
    <t>Informacje o szkodach w ostatnich 3 latach</t>
  </si>
  <si>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</si>
  <si>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</si>
  <si>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</si>
  <si>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</si>
  <si>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</si>
  <si>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</si>
  <si>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</si>
  <si>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</si>
  <si>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</si>
  <si>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</si>
  <si>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</si>
  <si>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</si>
  <si>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</si>
  <si>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</si>
  <si>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</si>
  <si>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</si>
  <si>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Ilość miejsc</t>
  </si>
  <si>
    <t>Ładowność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</si>
  <si>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</si>
  <si>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</si>
  <si>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</si>
  <si>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</si>
  <si>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</si>
  <si>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</si>
  <si>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</si>
  <si>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</si>
  <si>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</si>
  <si>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</si>
  <si>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</si>
  <si>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</si>
  <si>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</si>
  <si>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</si>
  <si>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</si>
  <si>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</si>
  <si>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Urządzenia i wyposażenie</t>
  </si>
  <si>
    <t>Wykaz monitoringu wizyjnego</t>
  </si>
  <si>
    <t>Nazwa maszyny (urządzenia)</t>
  </si>
  <si>
    <t>Suma ubezpieczenia</t>
  </si>
  <si>
    <t>Czy maszyna (urządzenie) jest eksploatowana pod ziemią? (TAK/NIE)</t>
  </si>
  <si>
    <t>Miejsce ubezpieczenia (adres)</t>
  </si>
  <si>
    <t>Tabela nr 6</t>
  </si>
  <si>
    <t>Liczba uczniów/ wychowanków/ pensjonariuszy</t>
  </si>
  <si>
    <t>Rodzaj prowadzonej działalności (opisowo)</t>
  </si>
  <si>
    <t>Wysokość rocznego budżetu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</si>
  <si>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</si>
  <si>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</si>
  <si>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</si>
  <si>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</si>
  <si>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</si>
  <si>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</si>
  <si>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suma ubezpieczenia (wartość)</t>
  </si>
  <si>
    <t>rodzaj wartości (księgowa brutto - KB / odtworzeniowa - O)</t>
  </si>
  <si>
    <t>SUMA OGÓŁEM:</t>
  </si>
  <si>
    <t>INFORMACJA O MAJĄTKU TRWAŁYM</t>
  </si>
  <si>
    <t>Poj.</t>
  </si>
  <si>
    <t>Dopuszczalna masa całkowita</t>
  </si>
  <si>
    <t>Okres ubezpieczenia OC i NW</t>
  </si>
  <si>
    <t>Okres ubezpieczenia AC i KR</t>
  </si>
  <si>
    <t>Tabela nr 7 - Wykaz maszyn i urządzeń do ubezpieczenia od uszkodzeń (od wszystkich ryzyk)</t>
  </si>
  <si>
    <t>Urząd Miasta i Gminy Karlino</t>
  </si>
  <si>
    <t>Miejsko-Gminny Ośrodek Pomocy Społecznej</t>
  </si>
  <si>
    <t>Karliński Ośrodek Kultury</t>
  </si>
  <si>
    <t>Warsztat Terapii Zajęciowej "Iskierka"</t>
  </si>
  <si>
    <t>Zakład Oświaty Karlino</t>
  </si>
  <si>
    <t>Przedszkole Miejskie im. M. Curie-Skłodowskiej</t>
  </si>
  <si>
    <t>Gimnazjum w Karlinie im. Ludzi Wielkiego Serca i Umysłu</t>
  </si>
  <si>
    <t>Szkoła Podstawowa im. Macieja Rataja w Karwinie</t>
  </si>
  <si>
    <t>Szkoła Podstawowa w Karścinie im. Leona Kruczkowskiego</t>
  </si>
  <si>
    <t>Szkoła Podstawowa w  Daszewie</t>
  </si>
  <si>
    <t>Zarząd Budynków Komunalnych Sp. z.o.o.</t>
  </si>
  <si>
    <t>672-12-08-946</t>
  </si>
  <si>
    <t>001175061</t>
  </si>
  <si>
    <t>331249230</t>
  </si>
  <si>
    <t>672-18-31-705</t>
  </si>
  <si>
    <t>52539800026</t>
  </si>
  <si>
    <t>672-120-89-46</t>
  </si>
  <si>
    <t>001175055</t>
  </si>
  <si>
    <t>672-11-37-809</t>
  </si>
  <si>
    <t>003801663</t>
  </si>
  <si>
    <t>8899Z</t>
  </si>
  <si>
    <t>pomoc społeczna pozostała, bez zakwterowania</t>
  </si>
  <si>
    <t>331435463</t>
  </si>
  <si>
    <t>672-10-04-037</t>
  </si>
  <si>
    <t>000525398</t>
  </si>
  <si>
    <t>672-15-45-997</t>
  </si>
  <si>
    <t>000266614</t>
  </si>
  <si>
    <t>672-19-26-587</t>
  </si>
  <si>
    <t>8411Z</t>
  </si>
  <si>
    <t>kierowanie podstawowymi rodzajami działalności publicznej</t>
  </si>
  <si>
    <t>9004Z</t>
  </si>
  <si>
    <t>działalność obiektów kulturalnych</t>
  </si>
  <si>
    <t>8510Z</t>
  </si>
  <si>
    <t>wychowanie przedszkolne</t>
  </si>
  <si>
    <t>8531A</t>
  </si>
  <si>
    <t>gimnazja</t>
  </si>
  <si>
    <t>8520Z</t>
  </si>
  <si>
    <t>szkoły podstawowe</t>
  </si>
  <si>
    <t>Szkoła Podstawowa w Karlinie im. Bohaterów 6 Pomorskiej Dywizji Piechoty</t>
  </si>
  <si>
    <t>1. Urząd Miasta i Gminy</t>
  </si>
  <si>
    <t>1. Urząd Miasta i Gminy w Karlinie</t>
  </si>
  <si>
    <t>Budynek mieszkalny</t>
  </si>
  <si>
    <t>Kompleks melioracji</t>
  </si>
  <si>
    <t>Melioracja urządzeń wodnych szczegółowych</t>
  </si>
  <si>
    <t>Ulica Waryńskiego</t>
  </si>
  <si>
    <t>Ulica Ogrodowa</t>
  </si>
  <si>
    <t>Droga gminna żużlowa</t>
  </si>
  <si>
    <t xml:space="preserve">Droga gminna </t>
  </si>
  <si>
    <t>Droga gminna</t>
  </si>
  <si>
    <t>Droga z płyt betonowych do wysypiska śmieci</t>
  </si>
  <si>
    <t>Droga i utwardzenie</t>
  </si>
  <si>
    <t>Ulica Nadbrzeżna</t>
  </si>
  <si>
    <t>Droga do oczyszczalni</t>
  </si>
  <si>
    <t>Cokół żelbetowy na palach stalowych</t>
  </si>
  <si>
    <t>Schody konstrukcji stalowej na palach</t>
  </si>
  <si>
    <t>Hangar na kajaki</t>
  </si>
  <si>
    <t>Kanalizacja sanitarna</t>
  </si>
  <si>
    <t>Sieć energetyczna</t>
  </si>
  <si>
    <t>Sieć wodociągowa</t>
  </si>
  <si>
    <t>Miejsca postojowe</t>
  </si>
  <si>
    <t>Stanowiska dla karawaningu</t>
  </si>
  <si>
    <t>Pomost cumowania kajaków</t>
  </si>
  <si>
    <t>Tereny grilowania i ogniska</t>
  </si>
  <si>
    <t>Pole namiotowe</t>
  </si>
  <si>
    <t>Boisko do siatkówki plac zabaw</t>
  </si>
  <si>
    <t>Budynek administracyjny Urzedu</t>
  </si>
  <si>
    <t>Zbiornik PPOŻ</t>
  </si>
  <si>
    <t>Budynek OSP</t>
  </si>
  <si>
    <t>Budynek hydrofornii</t>
  </si>
  <si>
    <t>Magazyn części zamiennych po SKR</t>
  </si>
  <si>
    <t>Budynek stacji wodociągowej</t>
  </si>
  <si>
    <t>Budynek socjalny - targowisko</t>
  </si>
  <si>
    <t>Garaż</t>
  </si>
  <si>
    <t>Budynek gospodarczy</t>
  </si>
  <si>
    <t>Budynek zlewni mleka</t>
  </si>
  <si>
    <t>Przystanek PKS</t>
  </si>
  <si>
    <t>Wiata</t>
  </si>
  <si>
    <t>Wiata przystankowa</t>
  </si>
  <si>
    <t>Budynek hydrofornii z ogrodzeniem</t>
  </si>
  <si>
    <t>Studnia głębinowa</t>
  </si>
  <si>
    <t>Oświetlenie zewnętrzne SKR</t>
  </si>
  <si>
    <t>Przewody rozdzielcze sieci wody</t>
  </si>
  <si>
    <t>Ujęcie sieć elektryczna</t>
  </si>
  <si>
    <t>Studnia wiercona</t>
  </si>
  <si>
    <t>Zrzut wody</t>
  </si>
  <si>
    <t>Instalacja wodnokanalizacyjna</t>
  </si>
  <si>
    <t>Instalacja sanitarna targowisko</t>
  </si>
  <si>
    <t>Szambo bezodpływowe</t>
  </si>
  <si>
    <t>Słupy stalowe wraz z oprawami - zespół garaży</t>
  </si>
  <si>
    <t>Linia kablowa Yaki 4x25 przy zespole garaży</t>
  </si>
  <si>
    <t>Kanalizacja deszczowa</t>
  </si>
  <si>
    <t>Zewnętrzna sieć wodociągowa</t>
  </si>
  <si>
    <t>Kanał hydrofornii</t>
  </si>
  <si>
    <t>Oczyszczalnia ścieków</t>
  </si>
  <si>
    <t>Ujęcie wody, zewnętrzna sieć wodociągowa</t>
  </si>
  <si>
    <t>Sieć elektryczna</t>
  </si>
  <si>
    <t>Zbiornik/Inhoffa</t>
  </si>
  <si>
    <t>Studnia pompa wiejska</t>
  </si>
  <si>
    <t>Zbiornik bezodpływowy</t>
  </si>
  <si>
    <t xml:space="preserve">Sieć elektryczna </t>
  </si>
  <si>
    <t>Studnia</t>
  </si>
  <si>
    <t>Odwiert studni</t>
  </si>
  <si>
    <t>Przyłącze kanaliz.deszczowej</t>
  </si>
  <si>
    <t>Słupy oświtleniowe szt.3 garaże</t>
  </si>
  <si>
    <t>Słupy oświetleniowe szt. 3 stadion</t>
  </si>
  <si>
    <t>Słupy oświetleniowe szt.1</t>
  </si>
  <si>
    <t>Słup oświetleniowy szt. 1</t>
  </si>
  <si>
    <t>Kładka przez kanał młyński</t>
  </si>
  <si>
    <t>Ogrodzenie hydrofornii</t>
  </si>
  <si>
    <t>Stragany targowisko</t>
  </si>
  <si>
    <t>Ogrodzenie oczyszczalni</t>
  </si>
  <si>
    <t>Ogrodzenie sieci wodociągowej</t>
  </si>
  <si>
    <t>Oświetlenie boiska do piłki ręcznej i koszykowej</t>
  </si>
  <si>
    <t>Kanalizacja deszczowa, sala sportowa</t>
  </si>
  <si>
    <t>Przyłącze gazowe, sala sportowa</t>
  </si>
  <si>
    <t>Trybuny stadionu miejskiego</t>
  </si>
  <si>
    <t>Ogrodzenie siatkowe stadionu</t>
  </si>
  <si>
    <t>Komin spalinowy, sala sportowa szt. 2</t>
  </si>
  <si>
    <t>Budynek sali sportowej</t>
  </si>
  <si>
    <t>Przystanek autobusowy</t>
  </si>
  <si>
    <t>Budynek administracyjny</t>
  </si>
  <si>
    <t>Pętla autobusowa w Gościnku</t>
  </si>
  <si>
    <t>Droga gruntowa Karlino</t>
  </si>
  <si>
    <t>Studnia głębinowa Lubiechowo</t>
  </si>
  <si>
    <t>Sieć zewnętrzna wod.-kan. Krukowo</t>
  </si>
  <si>
    <t>Studnia wiercona Mierzyn</t>
  </si>
  <si>
    <t>Sieć zewnętrzna Pobłocie Wielkie</t>
  </si>
  <si>
    <t>Przyłącze wodociągowe Daszewo</t>
  </si>
  <si>
    <t>Zbiornik bezodpływowy Lubiechowo</t>
  </si>
  <si>
    <t>Droga żużlowa dojazdowa Domacyno</t>
  </si>
  <si>
    <t>Ciąg pieszy nad kanałem Młyńskim</t>
  </si>
  <si>
    <t>Droga 0,119 km</t>
  </si>
  <si>
    <t>Droga 0,105 km</t>
  </si>
  <si>
    <t>Droga 0,167 km</t>
  </si>
  <si>
    <t>ul. Moniuszki 0,144 km</t>
  </si>
  <si>
    <t>ul. Pełki 0,265 km</t>
  </si>
  <si>
    <t>ul. Chopina 0,110 km</t>
  </si>
  <si>
    <t>Droga</t>
  </si>
  <si>
    <t>Ulica Spichrzowa</t>
  </si>
  <si>
    <t>Ulica Żwirki</t>
  </si>
  <si>
    <t>Ulica Prusa</t>
  </si>
  <si>
    <t>Ulica Wigury</t>
  </si>
  <si>
    <t>Parking przy cmentarzu komunalnym</t>
  </si>
  <si>
    <t>Park  miejski</t>
  </si>
  <si>
    <t>Park rekreacyjny</t>
  </si>
  <si>
    <t>Boisko o nawierzchni poliuretanowej</t>
  </si>
  <si>
    <t>Boisko o nawierzchni trawiastej</t>
  </si>
  <si>
    <t>Boisko o nawierzchni poliuretanowej do siatkówki</t>
  </si>
  <si>
    <t>Boisko o nawierzchni poliuretanowej do siarkówki</t>
  </si>
  <si>
    <t>Boisko wielofunkcyjne</t>
  </si>
  <si>
    <t>Boisko do piłki nożnej</t>
  </si>
  <si>
    <t>Boisko o nawierzchni trawiastej do piłki nożnej</t>
  </si>
  <si>
    <t>Boisko wielofunkcyjne o nawierzchni poliuretanowej</t>
  </si>
  <si>
    <t>Drogi dojazdowe PKS Karlino</t>
  </si>
  <si>
    <t xml:space="preserve">Budynek magazynowy </t>
  </si>
  <si>
    <t>Kaplica cmentarna</t>
  </si>
  <si>
    <t>Garaż cmentarz</t>
  </si>
  <si>
    <t>Parkingi i drogi dojazdowe cmentarz</t>
  </si>
  <si>
    <t>Zagospodarowanie terenu/alejki</t>
  </si>
  <si>
    <t>Ogrodzenie cmentarza</t>
  </si>
  <si>
    <t>Budynek socjalny</t>
  </si>
  <si>
    <t>Lampy oświetleniowe</t>
  </si>
  <si>
    <t>Ścieżka spacerowa - piesza</t>
  </si>
  <si>
    <t>Ogrodzenie pola namiotowego</t>
  </si>
  <si>
    <t>Trybuny z ławami</t>
  </si>
  <si>
    <t>Kanalizacja teletechniczna</t>
  </si>
  <si>
    <t>Oświetlenie drogowe Domacyno</t>
  </si>
  <si>
    <t>Ulica Krasickiego</t>
  </si>
  <si>
    <t>Ulica Walki Młodych</t>
  </si>
  <si>
    <t>Ulica Sawickiej</t>
  </si>
  <si>
    <t>Ulica Jaworskiej</t>
  </si>
  <si>
    <t>Ulica Wyzwolenia</t>
  </si>
  <si>
    <t>Ulica Jedności</t>
  </si>
  <si>
    <t>Ulica 4-go Marca</t>
  </si>
  <si>
    <t>Ulica Spokojna</t>
  </si>
  <si>
    <t>Ulica Wolnosci</t>
  </si>
  <si>
    <t>Ulica Wolgast</t>
  </si>
  <si>
    <t>Ulica Stroma</t>
  </si>
  <si>
    <t>Ulica Słoneczna</t>
  </si>
  <si>
    <t>Ulica Przyjaźni</t>
  </si>
  <si>
    <t>Ulica Parkowa</t>
  </si>
  <si>
    <t>Ulica Niepodległości</t>
  </si>
  <si>
    <t>Ulica Chrobrego</t>
  </si>
  <si>
    <t>Droga dojazdowa do Kostrz-Słub. Strefy</t>
  </si>
  <si>
    <t>Wiata  przystankowa Zwartowo</t>
  </si>
  <si>
    <t>Instalacja światłowodowA</t>
  </si>
  <si>
    <t>Ogrodzenie boiska sportowego</t>
  </si>
  <si>
    <t>Droga dojazdowa do kompleksu boisk</t>
  </si>
  <si>
    <t>Chodnik wzdłuż boisk sportowych</t>
  </si>
  <si>
    <t xml:space="preserve">Boisko do gry </t>
  </si>
  <si>
    <t>Ogrodzenie kompleksu boisk sportowych</t>
  </si>
  <si>
    <t>Maszt do fotoradaru</t>
  </si>
  <si>
    <t>Przyłącze zasilajace do masztu fotoradaru Kozaia Góra</t>
  </si>
  <si>
    <t>Plac na pojemniki do selektywnej zbiorki odpadów</t>
  </si>
  <si>
    <t>Przyłacze energetyczne -Stadion Miejski</t>
  </si>
  <si>
    <t xml:space="preserve">Parking ul. Kościuszki </t>
  </si>
  <si>
    <t>Punkty świetlne ul.4 Marca w Karlinie</t>
  </si>
  <si>
    <t>Punkty świetlne ul.Walki Młodych/Niepodległości</t>
  </si>
  <si>
    <t>Punkty świetlne ul. Słoneczna w Karlinie</t>
  </si>
  <si>
    <t>Punkty świetlne ul.Parkowa w karlinie</t>
  </si>
  <si>
    <t>Punkty świetlne ul. Kościuszki (od ogrodów działkowych do ul. 4 Marca)</t>
  </si>
  <si>
    <t>Punkty świetlne ul.Kościuszki/Wojska Polskiego</t>
  </si>
  <si>
    <t>Punkty świetlne ul.Pełki,Chopina,Moniuszki</t>
  </si>
  <si>
    <t>Punkty świetlne ul. Plac Jana Pawła II</t>
  </si>
  <si>
    <t>Czerwięcino Nr 11</t>
  </si>
  <si>
    <t>ul.Szczecińska 37</t>
  </si>
  <si>
    <t>Wieś Garnki</t>
  </si>
  <si>
    <t>Karlino</t>
  </si>
  <si>
    <t>Gościnko</t>
  </si>
  <si>
    <t xml:space="preserve">Kowańcz </t>
  </si>
  <si>
    <t>Domacyno</t>
  </si>
  <si>
    <t>Karścino</t>
  </si>
  <si>
    <t>Malanowo</t>
  </si>
  <si>
    <t>Karlinko</t>
  </si>
  <si>
    <t>Krukowo</t>
  </si>
  <si>
    <t>Pobłocie Wielkie</t>
  </si>
  <si>
    <t>Karwin Zwartowo</t>
  </si>
  <si>
    <t>Chotyń</t>
  </si>
  <si>
    <t>Pobłocie Wielkie - Karścino</t>
  </si>
  <si>
    <t>Kozia Góra</t>
  </si>
  <si>
    <t>Karlino ul. Koszalińska 93a</t>
  </si>
  <si>
    <t>Kowańcz</t>
  </si>
  <si>
    <t>Mierzyn</t>
  </si>
  <si>
    <t>Karwin</t>
  </si>
  <si>
    <t>Wyganowo</t>
  </si>
  <si>
    <t>Syrkowice</t>
  </si>
  <si>
    <t>Ubysławice</t>
  </si>
  <si>
    <t>Poczernin</t>
  </si>
  <si>
    <t>Daszewo</t>
  </si>
  <si>
    <t>Gościno</t>
  </si>
  <si>
    <t>Garnki</t>
  </si>
  <si>
    <t>Karlino ul. Moniuszki</t>
  </si>
  <si>
    <t>Karlino ul.Leśna</t>
  </si>
  <si>
    <t>Karlino ul.Żwirki</t>
  </si>
  <si>
    <t>Karlino ul. 4-go Marca</t>
  </si>
  <si>
    <t>Linia NN Karlinko</t>
  </si>
  <si>
    <t>Karlino ul.Chopina</t>
  </si>
  <si>
    <t>Karlino ul. Słoneczna</t>
  </si>
  <si>
    <t>Karlino ul. Kościuszki</t>
  </si>
  <si>
    <t>Karlino ul. Białogardzka</t>
  </si>
  <si>
    <t>Karlino ul. Kołobrzeska</t>
  </si>
  <si>
    <t>Karlino ul. Szczecińska Nr 19</t>
  </si>
  <si>
    <t>Karlino - Kołobrzeg</t>
  </si>
  <si>
    <t>Karlino ul. Koszalińska</t>
  </si>
  <si>
    <t>Karlino ul. Szymanowskiego Nr 17</t>
  </si>
  <si>
    <t>Karlino- Ścieszka nad Kanałem Młyńskim</t>
  </si>
  <si>
    <t>Karlino ul.Dworcowa</t>
  </si>
  <si>
    <t>ul. Pełki, Karlino</t>
  </si>
  <si>
    <t>ul. Koszalińska 96, Karlino</t>
  </si>
  <si>
    <t>ul.Waryńskiego</t>
  </si>
  <si>
    <t>ul. Kościuszki, Karlino</t>
  </si>
  <si>
    <t>Karlino ul. Traugutta</t>
  </si>
  <si>
    <t>Karlino ul. Plac Kościelny</t>
  </si>
  <si>
    <t>Karlino ul. Kolejowa</t>
  </si>
  <si>
    <t>Karlino ul. Szymanowskiego</t>
  </si>
  <si>
    <t>Karlino ul. Księdza Brzóski</t>
  </si>
  <si>
    <t>Karlino ul. Koszalińska 96a</t>
  </si>
  <si>
    <t>Karlino ul. Nadbrzeżna</t>
  </si>
  <si>
    <t xml:space="preserve">Karlino ul. Nadbrzeżna </t>
  </si>
  <si>
    <t>ul.Waryńskiego.Spichrzowa,Wigury,</t>
  </si>
  <si>
    <t>KARLINO</t>
  </si>
  <si>
    <t>karlino</t>
  </si>
  <si>
    <t>Zwartowo</t>
  </si>
  <si>
    <t>Malonowo</t>
  </si>
  <si>
    <t>Lubiechowo</t>
  </si>
  <si>
    <t>Kowancz</t>
  </si>
  <si>
    <t>Poblocie Wielkie</t>
  </si>
  <si>
    <t>Daszewo-Krzywoploty</t>
  </si>
  <si>
    <t>Mierzynek</t>
  </si>
  <si>
    <t>Poczerino</t>
  </si>
  <si>
    <t>Drukarki Informatyk 01</t>
  </si>
  <si>
    <t>Drukarki i Skanery Informatyk 02</t>
  </si>
  <si>
    <t xml:space="preserve">Drukarki Informatyk </t>
  </si>
  <si>
    <t>Drukarki Informatyk</t>
  </si>
  <si>
    <t>Komputer Serwer Informatyk</t>
  </si>
  <si>
    <t>Zestaw komp. Straż Miejska</t>
  </si>
  <si>
    <t>Zestaw komputerowy Księgowość</t>
  </si>
  <si>
    <t>Zestaw komputerowy HCW USC</t>
  </si>
  <si>
    <t>Kiosk Multimedialny Centrum Infor.Turystycznej</t>
  </si>
  <si>
    <t>Drukarka EPSON (p.Semenowicz)</t>
  </si>
  <si>
    <t>Zestaw komputerowy Straż Miejska</t>
  </si>
  <si>
    <t>Zestaw komputerowy Stanowisko ds. mieszkańców</t>
  </si>
  <si>
    <t>Zestaw komputerowy Biuro Rady</t>
  </si>
  <si>
    <t>Zestaw komputerowy Ewidencja Ludności</t>
  </si>
  <si>
    <t>Zestaw komputerowy HOME-Banking</t>
  </si>
  <si>
    <t>Zestaw komputerowy  Z-ca Skarbnika</t>
  </si>
  <si>
    <t>Zestaw komputerowy Straz Miejska</t>
  </si>
  <si>
    <t>Komputer Serwer TRAFIC II Straż Miejska</t>
  </si>
  <si>
    <t xml:space="preserve">Zestaw komputerowy GPiOŚ </t>
  </si>
  <si>
    <t>Zestaw komputerowy PODATKI</t>
  </si>
  <si>
    <t>Ksero KONICA Minolta Urzad I pietro</t>
  </si>
  <si>
    <t xml:space="preserve">Drukarka laserowa Straz Miejska </t>
  </si>
  <si>
    <t>Zestaw komputerowy DELL VOSTER 430 I 3  Straż Miejska</t>
  </si>
  <si>
    <t>Zestaw komputerowy  Straż Miejska</t>
  </si>
  <si>
    <t>Zestaw komputerowy  Straż Miejska DELL V 460</t>
  </si>
  <si>
    <t>Zestaw komputerowy   stanowsko ds. zamówień publicznych</t>
  </si>
  <si>
    <t>Zestaw komputerowy   stanowsko ds. rozliczeń inwestycji</t>
  </si>
  <si>
    <t>Zestaw komputerowy   TV Karlino</t>
  </si>
  <si>
    <t>Ksero SHARP    Referat GPiOŚ</t>
  </si>
  <si>
    <t>Syrena OSP Karlino</t>
  </si>
  <si>
    <t>Motopompa pożarnicza</t>
  </si>
  <si>
    <t>1. Urząd Miasta i Gminy Karlino</t>
  </si>
  <si>
    <t>Fotoradar</t>
  </si>
  <si>
    <t>Laptop IENOWO (Burmistrz)</t>
  </si>
  <si>
    <t>Laptop (Z-ca Burmistrza)</t>
  </si>
  <si>
    <t>Fotoradar CM 038</t>
  </si>
  <si>
    <t xml:space="preserve">Fotoradary - Radarowy system kontroli prędkości pojazdów typu „FOTORAPIDCH” nr fabr. 040,057 – 2 sztuki
</t>
  </si>
  <si>
    <t>1. Urzad Miasta i Gminy</t>
  </si>
  <si>
    <t>Serwer Monitoring                - wewnątrz</t>
  </si>
  <si>
    <t>Punkt kamerowy  - Rynek    - na zewnątrz</t>
  </si>
  <si>
    <t>Punkt kamerowy  - Stadion  - na zewnątrz</t>
  </si>
  <si>
    <t>Tabela nr 4 - Wykaz pojazdów w Mieście i Gminie Karlino</t>
  </si>
  <si>
    <t>Opel</t>
  </si>
  <si>
    <t>Vectra</t>
  </si>
  <si>
    <t>WOLOJBF35W1306630</t>
  </si>
  <si>
    <t>ZBIU100</t>
  </si>
  <si>
    <t>OSOBOWY</t>
  </si>
  <si>
    <t>Star</t>
  </si>
  <si>
    <t>KOA 239Y</t>
  </si>
  <si>
    <t>Jelcz</t>
  </si>
  <si>
    <t>TT85030318</t>
  </si>
  <si>
    <t>ZBI01436</t>
  </si>
  <si>
    <t>Żuk</t>
  </si>
  <si>
    <t>A-15M</t>
  </si>
  <si>
    <t>KOA983R</t>
  </si>
  <si>
    <t>SPECJALNY</t>
  </si>
  <si>
    <t>Suma ubezpieczenia (wartość pojazdu z VAT)</t>
  </si>
  <si>
    <t>ZBI08139</t>
  </si>
  <si>
    <t>ZBI08696</t>
  </si>
  <si>
    <t>Magirus Deutz</t>
  </si>
  <si>
    <t>ZBI03274</t>
  </si>
  <si>
    <t>P1310</t>
  </si>
  <si>
    <t>SWNP1310080002388</t>
  </si>
  <si>
    <t>ZBI37PF</t>
  </si>
  <si>
    <t>PRZYCZEPA</t>
  </si>
  <si>
    <t>ZBI49PF</t>
  </si>
  <si>
    <t>Sprzęt do utrzymania czystości (zamiatarka)Johson</t>
  </si>
  <si>
    <t>CN200</t>
  </si>
  <si>
    <t>SA92V4CNXA4068124</t>
  </si>
  <si>
    <t>specjalny-czyszczący</t>
  </si>
  <si>
    <t>01.01.2013</t>
  </si>
  <si>
    <t>31.12.2013</t>
  </si>
  <si>
    <t>14.12.2012</t>
  </si>
  <si>
    <t>13.12.2013</t>
  </si>
  <si>
    <t>25.06.2012</t>
  </si>
  <si>
    <t>24.06.2013</t>
  </si>
  <si>
    <t>FM 170 D11 FA</t>
  </si>
  <si>
    <t>02.07.2012</t>
  </si>
  <si>
    <t>01.07.2013</t>
  </si>
  <si>
    <t>SWNP1310080002389</t>
  </si>
  <si>
    <t>08.07.2012</t>
  </si>
  <si>
    <t>07.07.2013</t>
  </si>
  <si>
    <t>SAM</t>
  </si>
  <si>
    <t>Zoltan 2</t>
  </si>
  <si>
    <t>SZS003090319</t>
  </si>
  <si>
    <t>ZBI 99PH</t>
  </si>
  <si>
    <t>Przyczepa</t>
  </si>
  <si>
    <t>06.05.2012</t>
  </si>
  <si>
    <t>05.05.2013</t>
  </si>
  <si>
    <t>2.Miejsko- Gminny Ośrodek Pomocy Społecznej</t>
  </si>
  <si>
    <t>2. Miejsko-Gminny Ośrodek Pomocy Społecznej</t>
  </si>
  <si>
    <t>3. Karliński Ośrodek Kultury</t>
  </si>
  <si>
    <t>4. Warsztat Terapii Zajęciowej "Iskierka"</t>
  </si>
  <si>
    <t>5. Zakład Oświaty Karlino</t>
  </si>
  <si>
    <t>8. Szkoła Podstawowa im. Macieja Rataja w Karwinie</t>
  </si>
  <si>
    <t>9. Szkoła Podstawowa  w Karścinie im. Leona Kruczkowskiego</t>
  </si>
  <si>
    <t>10. Szkoła Podstawowa w Daszewie</t>
  </si>
  <si>
    <t>11. Szkoła Podstawowa w Karlinie im. Bohaterów 6 Pomorskiej Dywizji Piechoty</t>
  </si>
  <si>
    <t>Budynek biurowy</t>
  </si>
  <si>
    <t>biuro</t>
  </si>
  <si>
    <t>ul. Traugutta 6, 78-230 Karlino</t>
  </si>
  <si>
    <t>Gaśnice- 4szt., całodobowy dozór agencji ochrony</t>
  </si>
  <si>
    <t>tak</t>
  </si>
  <si>
    <t>nie</t>
  </si>
  <si>
    <t>Zestaw komputerowy + drukarka</t>
  </si>
  <si>
    <t>Zestaw komputerowy- komplet</t>
  </si>
  <si>
    <t>Urządzenie wielofunkcyjne</t>
  </si>
  <si>
    <t xml:space="preserve"> Drukarka HL 5240</t>
  </si>
  <si>
    <t>Notebook DELL 1720</t>
  </si>
  <si>
    <t>Aparat Czfrowz CANNON IXUS</t>
  </si>
  <si>
    <t>Monitor 17 LCD</t>
  </si>
  <si>
    <t>Zestaw komputerowy   /księgow./</t>
  </si>
  <si>
    <t xml:space="preserve">Monitor LG </t>
  </si>
  <si>
    <t>Czytnik kart - bibliot.</t>
  </si>
  <si>
    <t>Kopiarka cyfrowa KM1635</t>
  </si>
  <si>
    <t>Telewizor  /świetlica Kozia-Góra/</t>
  </si>
  <si>
    <t>Zestaw  kina domowego /świetlica Kozia-Góra/</t>
  </si>
  <si>
    <t>Zestaw Komputerowy  /świetlica  Kozia-Góra/</t>
  </si>
  <si>
    <t>Zestaw nagłaśniający /świetlica Kozia-Góra/</t>
  </si>
  <si>
    <t>Zestaw multimedialny (ekran,projektor ,laptop ,okablowanie, oprogramowanie)-Muzeum Ziemi Karlińsk.</t>
  </si>
  <si>
    <t>Ekran 42' wraz z okablowaniem- Muzeum Ziemi Karlińs. .sztuk 8</t>
  </si>
  <si>
    <t>Zestaw komputerowy z oprogramowaniem -Muzeum Ziemi Karlińskiej   , sztuk 2</t>
  </si>
  <si>
    <t>Sterownik (komputer,karta graficzna MATROX,okablowanie(-Muzeum Ziemi Karlińskiej kpl 1</t>
  </si>
  <si>
    <t>Zestaw komputerowy z oprogramowaniem  -świetlica Lubiechowo , sztuk 2</t>
  </si>
  <si>
    <t>Oświetlenie dyskotekowe komplet -świetlica Lubiechowo</t>
  </si>
  <si>
    <t xml:space="preserve">Zestaw komputerowy z drukarką - Biblioteka szt 1 </t>
  </si>
  <si>
    <t>Urządzenie wielofunkcyjne HPDeskjet ink advantage szt1/świetl. Krukowo</t>
  </si>
  <si>
    <t>Drukarka HP LASERJET P2035  SZT 1/św Krukowo/</t>
  </si>
  <si>
    <t>Ekran Buenosscreen 240x180/świetl.Daszewo/</t>
  </si>
  <si>
    <t>Oświetlenie dyskotekowe i projektor /sw.Zwartowo/</t>
  </si>
  <si>
    <t>Efekt świetlny Flash i efekt świetlny  mini Laserem</t>
  </si>
  <si>
    <t>Urządzenie wielofunkcyjne Brother DPC-J125 23 szt1/świetl. Zwartowo/</t>
  </si>
  <si>
    <t>Pianino elektryczne-syntezator ROLAND JUNO-DJ /świetl. Lubiechowo/</t>
  </si>
  <si>
    <t>Laptop Lenovo SL500</t>
  </si>
  <si>
    <t>Aparat  cyfrowy NIKON (świetl.Pobłocie Wielkie)</t>
  </si>
  <si>
    <t>Aparat fotograficzny wraz z obiektywem-  Muzeum Ziemi Karlińskiej</t>
  </si>
  <si>
    <t>Sprzęt nagłaśniający(wzmacniacz, mikrofon szt.3, głośnik szt.6, okablowanie)-Muzeum Ziemi Karlińskiej</t>
  </si>
  <si>
    <t>Powermikser YAMAHA EMX 212 S  numer seryjny HL0H01079  (świetlica Domacyno)</t>
  </si>
  <si>
    <t>Mikrofon bezprzewodowy  NOVOX 110NH  numer seryjny  PA017508</t>
  </si>
  <si>
    <t>Wzmacniacz The T.Amp KB4080 KB /świet Daszewo/</t>
  </si>
  <si>
    <t>Projektor BENQ MX710  /świet. Daszewo/</t>
  </si>
  <si>
    <t>Aparat fotograficzny  OLYMPUS FE-47/świet Domacyno/</t>
  </si>
  <si>
    <t>Mikser X-212 / Karścino/</t>
  </si>
  <si>
    <t>Kolumna głośnikowa BOX ELECTRONICS PS-212 szt 2 /Karścino/</t>
  </si>
  <si>
    <t>Nagłośnienie estradowe 2x300 / Karlinko/</t>
  </si>
  <si>
    <t>Wzmacniacz The T.Amp KB4080 KB /Karlinko/</t>
  </si>
  <si>
    <t>Mikrofony dynamiczne szt 2 /Karlinko/</t>
  </si>
  <si>
    <t>Gitara akustyczna T.Burton V500 /Karlinko/</t>
  </si>
  <si>
    <t>W tym instrumenty muzyczne</t>
  </si>
  <si>
    <t>Plac zabaw z zag.terenu</t>
  </si>
  <si>
    <t>Plac zabaw z zag.terenu i ogrodzenie</t>
  </si>
  <si>
    <t xml:space="preserve">Plac zabaw </t>
  </si>
  <si>
    <t>Plac zabaw</t>
  </si>
  <si>
    <t>Karlino; przy stadionie miejskim</t>
  </si>
  <si>
    <t>Karlino; Ul.Parkowa /park miejski/</t>
  </si>
  <si>
    <t>Ubysławice; gm karlino</t>
  </si>
  <si>
    <t>Syrkowice;gmina Karlino</t>
  </si>
  <si>
    <t>Domacyno; gmina Karlino</t>
  </si>
  <si>
    <t>Gościnko; gmina karlino</t>
  </si>
  <si>
    <t>Malonowo; gmina Karlino</t>
  </si>
  <si>
    <t>Kowańcz; gmina Karlino</t>
  </si>
  <si>
    <t>Daszewo; gmina Karlino</t>
  </si>
  <si>
    <t>Karwin; gmina Karlino</t>
  </si>
  <si>
    <t>Krukowo; gmina Karlino</t>
  </si>
  <si>
    <t>Karlinko, gm Karlino</t>
  </si>
  <si>
    <t>Pobłocie Wielkie, gm Karlino</t>
  </si>
  <si>
    <t>Kozia Góra gm. Karlino</t>
  </si>
  <si>
    <t>Karścino gm. Karlino</t>
  </si>
  <si>
    <t>hydrant</t>
  </si>
  <si>
    <t>4.Warsztaty Terapii Zajęciowej "Iskierka"</t>
  </si>
  <si>
    <t>Budynek nr 3 z ogrodzeniem</t>
  </si>
  <si>
    <t>hydrant,gaśnice,alarm,dozór agencji</t>
  </si>
  <si>
    <t>ul Kościuszki 3, 78-230 Karlino</t>
  </si>
  <si>
    <t>Zestaw komputerowy plus oprogramowanie</t>
  </si>
  <si>
    <t>Komputer Adax plus oprogramowanie</t>
  </si>
  <si>
    <t>Notebook FSC Amilo</t>
  </si>
  <si>
    <t>Aparat cyfrowy Olimpus + karta pamięci</t>
  </si>
  <si>
    <t>Wzmacniacz Monacar TXA-400</t>
  </si>
  <si>
    <t>6. Przedszkole Miejskie im. M. Curie-Skłodowskiej</t>
  </si>
  <si>
    <t>7. Gimnazjum w Karlinie im. Ludzi Wielkiego Serca i Umysłu</t>
  </si>
  <si>
    <t>budynek I</t>
  </si>
  <si>
    <t>edukacja</t>
  </si>
  <si>
    <t>budynek II</t>
  </si>
  <si>
    <t>budowle</t>
  </si>
  <si>
    <t>gaśnice - 2 (proszkowe), hydranty, agencja ochrony całodobowej (LEX CRIMEN)</t>
  </si>
  <si>
    <t>gasnice - 6 (proszkowe), hydranty, agencja ochrony całodobowej (LEX CRIMEN)</t>
  </si>
  <si>
    <t>zestaw komputerowy sztuk - 1(serwer)</t>
  </si>
  <si>
    <t>zestaw komputerowy sztuk - 1</t>
  </si>
  <si>
    <t>zestaw komputerowy sztuk - 9 + system operacyjny</t>
  </si>
  <si>
    <t>drukarka BROTHER HL-5250 DN sztuk - 1</t>
  </si>
  <si>
    <t>skaner HP SCANJET 3800 sztuk -1</t>
  </si>
  <si>
    <t>projektor BENQ MP 721 C sztuk -1</t>
  </si>
  <si>
    <t>głosniki GENIUS SW 5.1 HOME TEATER</t>
  </si>
  <si>
    <t>wideoprojektor HITACHI ED-X22</t>
  </si>
  <si>
    <t>drukarka sieciowa laserowa Cz-B</t>
  </si>
  <si>
    <t>skaner HP SCANJET G2710</t>
  </si>
  <si>
    <t>zestaw komputerowy sztuk - 1z FIRE - WIRE</t>
  </si>
  <si>
    <t>zestaw komputerowy sztuk - 9</t>
  </si>
  <si>
    <t>zestaw komputerowy sztuk - 2</t>
  </si>
  <si>
    <t>Notebook</t>
  </si>
  <si>
    <t>Aparat fotograficzny OLIMPUS SP 560</t>
  </si>
  <si>
    <t xml:space="preserve">METZ lampa 28CS-2 DIGITAL </t>
  </si>
  <si>
    <t>laptop DELL LATITUDE D531</t>
  </si>
  <si>
    <t>rejestrator cyfrowy PDR - I 1008 - wewnątrz</t>
  </si>
  <si>
    <t>monitor LCD TFT 19 - wewnątrz</t>
  </si>
  <si>
    <t>dysk HDD - 500 GB do rejestratora - wewnątrz</t>
  </si>
  <si>
    <t>9. Szkoła Podstawowa w Karścinie im. Leona Kruczkowskiego</t>
  </si>
  <si>
    <t>Szkoła Podstawowa</t>
  </si>
  <si>
    <t>Szkoła Podstawowa- część rozbudowana</t>
  </si>
  <si>
    <t>Szkoła Podstawowa- część nowa</t>
  </si>
  <si>
    <t>1920 / 1991</t>
  </si>
  <si>
    <t>zabezpieczenie p-poż Lex Crimen</t>
  </si>
  <si>
    <t>Daszewo 56, 78-230 Karlino</t>
  </si>
  <si>
    <t>Drukarka Brother HL 1 szt.</t>
  </si>
  <si>
    <t>Adax Delta PP 925 1 szt.</t>
  </si>
  <si>
    <t>Projektor Benq MP 721 C</t>
  </si>
  <si>
    <t>Scaner HP Scan Jet 3800</t>
  </si>
  <si>
    <t>351, 81</t>
  </si>
  <si>
    <t>Komputer ucznia- stacja robocza (9 zestawów)</t>
  </si>
  <si>
    <t xml:space="preserve">Komputer z nagrywarką DVD </t>
  </si>
  <si>
    <t>Sprzęt sieciowy</t>
  </si>
  <si>
    <t>Wieża</t>
  </si>
  <si>
    <t>Drukarkokopiarka</t>
  </si>
  <si>
    <t>Komputer przenośny</t>
  </si>
  <si>
    <t>Monitoring wizyjny Lex Crimen</t>
  </si>
  <si>
    <t>Czujnik ruchu wewnątrz budynku</t>
  </si>
  <si>
    <t>Czujnik ruchu zewnątrz budynku</t>
  </si>
  <si>
    <t>Szkoła Podstawowa w Daszewie</t>
  </si>
  <si>
    <t>budynek szkoły</t>
  </si>
  <si>
    <t>boisko szkolne, plac zabaw, latarnie oświetleniowe, ogrodzenie, nawierzchnia z polbruku</t>
  </si>
  <si>
    <t>1945, 2010</t>
  </si>
  <si>
    <t>monitoring- Lex Crimen</t>
  </si>
  <si>
    <t>kamery</t>
  </si>
  <si>
    <t>ul. Traugutta 2, 78-230 Karlino</t>
  </si>
  <si>
    <t>Drukarko-kopiarka Toshiba</t>
  </si>
  <si>
    <t>Zestaw komputerowy</t>
  </si>
  <si>
    <t>Kamera cyfrowa</t>
  </si>
  <si>
    <t>laptop</t>
  </si>
  <si>
    <t>Rejestrator- wewnątrz budynku</t>
  </si>
  <si>
    <t>Kamera obrotowa</t>
  </si>
  <si>
    <t>Drukarka Laserowa HP LaserJet 1018 z toner.  /biblioteka//</t>
  </si>
  <si>
    <t>Drukarkokopiarka Toshiba</t>
  </si>
  <si>
    <t>Zestaw komputerowy +oprogramowanie</t>
  </si>
  <si>
    <t>Telefax Panasonic</t>
  </si>
  <si>
    <t>Drukarka wielofunkcyjna</t>
  </si>
  <si>
    <t>Komputer przenośny Samsung + oprogramowanie</t>
  </si>
  <si>
    <t>Projektor NOBO X 22C</t>
  </si>
  <si>
    <t>Wieża CD Panasonic</t>
  </si>
  <si>
    <t>Wieża CD JVC</t>
  </si>
  <si>
    <t>Wieża CD Sony CMT-NEZ 50</t>
  </si>
  <si>
    <t>Wieża Sony CMT- NEZ 50</t>
  </si>
  <si>
    <t>Wieża Philips FWM-139/12</t>
  </si>
  <si>
    <t>szyby</t>
  </si>
  <si>
    <t>Budynek-Biblioteka</t>
  </si>
  <si>
    <t>Dom Kultury</t>
  </si>
  <si>
    <t>Amfiteatr</t>
  </si>
  <si>
    <t xml:space="preserve">Świetlica </t>
  </si>
  <si>
    <t>Świetlica  + wiata na drewno</t>
  </si>
  <si>
    <t>Szambo</t>
  </si>
  <si>
    <t>Droga dojazdowa do świetl.w Pobłociu Wielkim</t>
  </si>
  <si>
    <t>Świetlica</t>
  </si>
  <si>
    <t>gaśnice,hydrant,alarm,dozór agencji</t>
  </si>
  <si>
    <t>Karlino; ul. Traugutta 6</t>
  </si>
  <si>
    <t>Karlino; ul. Śzczecińska 6</t>
  </si>
  <si>
    <t>Karlino, ul. Moniuszki</t>
  </si>
  <si>
    <t>Zwartowo;gmina Karlino</t>
  </si>
  <si>
    <t>Garnki; gmina karlino</t>
  </si>
  <si>
    <t>Lubiechowo; gmina Karlino</t>
  </si>
  <si>
    <t>Mierzyn; gmina Karlino</t>
  </si>
  <si>
    <t>Pobłocie Wielkie, gm.Karlino</t>
  </si>
  <si>
    <t>Gościnko; gmina Karlino</t>
  </si>
  <si>
    <t>Pobłocie Wielkie gm.Karlino</t>
  </si>
  <si>
    <t>Kozia Góra gm Karlino</t>
  </si>
  <si>
    <t>Ubysławice; gmina Karlino</t>
  </si>
  <si>
    <t>Drukarka Laserowa HP LaserJet 1018   /księgowość/</t>
  </si>
  <si>
    <t>Laptop OSP Karlino</t>
  </si>
  <si>
    <t>Zakład Oświaty w Karlinie</t>
  </si>
  <si>
    <t>NNW OSP</t>
  </si>
  <si>
    <t>odpowiedzialność cywilna</t>
  </si>
  <si>
    <t xml:space="preserve">Budynek kotłowni </t>
  </si>
  <si>
    <t>Gaśnice, ppoż, dozór agencji ochrony, kraty w dzwiach</t>
  </si>
  <si>
    <t>Karwin 23, 78-230 Karlino</t>
  </si>
  <si>
    <t>Sieć komputerowa</t>
  </si>
  <si>
    <t>Serwer ADAX Delta PP925 z klawiaturą i myszą opt.</t>
  </si>
  <si>
    <t>Komputer uczniowski ADAX Delta PC360+ z syst. Operacyjnym, klawiatura, mysz opt., słuchawki, mikrofon, przedłużacz do słuchawek, rozdzielacz do słuchawek-9 sztuk</t>
  </si>
  <si>
    <t>Komputer z nagrywarką DVD ADAX Delta PC360+ FW z syst. Operacyjnym, klawiatura, mysz opt., słuchawki, mikrofon, przedłużacz do słuchawek, rozdzielacz do słuchawek, głośniki TRACER</t>
  </si>
  <si>
    <t>Skaner HP SkanJet 3800</t>
  </si>
  <si>
    <t>Drukarka Brother HL-5250DN</t>
  </si>
  <si>
    <t>Monitor LCD L1753S-SF-11 sztuk</t>
  </si>
  <si>
    <t>Komputer przenośny ASUS PRO31F z syst. Operacyjnym, głośniki, torba i mysz opt.</t>
  </si>
  <si>
    <t>Projektor - BenQ MP721c (przenośny)</t>
  </si>
  <si>
    <t>Motopompa</t>
  </si>
  <si>
    <t>Radiotelefon</t>
  </si>
  <si>
    <t>Motopoma pływająca NIAGARA</t>
  </si>
  <si>
    <t>Pompa szlamowa</t>
  </si>
  <si>
    <t>Aparat powietrzyny butlowy 2 szt</t>
  </si>
  <si>
    <t>Odsysacz wiszacy</t>
  </si>
  <si>
    <t>Aparat powietrzyny  6 szt</t>
  </si>
  <si>
    <t>Motopompa pożarnicza szlamowa</t>
  </si>
  <si>
    <t>Wywarzacz drzwi OSP Karlino</t>
  </si>
  <si>
    <t>Nie</t>
  </si>
  <si>
    <t>OSPKarlino ul Szymanowskiego</t>
  </si>
  <si>
    <t>Deszczownia-Urządzenie do nawadniania płyty boiska</t>
  </si>
  <si>
    <t>Kosiarka -sala</t>
  </si>
  <si>
    <t>Walec do pielęgnacji nawierzchni trawiastych</t>
  </si>
  <si>
    <t>Karlino (boisko sportowe)</t>
  </si>
  <si>
    <t xml:space="preserve">Karlino </t>
  </si>
  <si>
    <t>1. Urząd Miasta</t>
  </si>
  <si>
    <t>02.08.2012</t>
  </si>
  <si>
    <t>01.08.2013</t>
  </si>
  <si>
    <t>Karlińskie Towarzystwo Budownictwa Społecznego Sp.zo.o.</t>
  </si>
  <si>
    <t>Szkoła Podstawowa w Karścinie</t>
  </si>
  <si>
    <t>monitor</t>
  </si>
  <si>
    <t>kserokopiarka Toshiba</t>
  </si>
  <si>
    <t xml:space="preserve">telewizor 28 </t>
  </si>
  <si>
    <t>kamera zewnętrzna</t>
  </si>
  <si>
    <t>rejestrator</t>
  </si>
  <si>
    <t xml:space="preserve"> ul. Ks. Brzóski 6, 78-230 Karlino,</t>
  </si>
  <si>
    <t>Przedszkole Miejskie</t>
  </si>
  <si>
    <t>Gaśnice – proszkowe 6 szt., hydranty - 4 szt., całodobowy monitoring firmy Lex Crimen</t>
  </si>
  <si>
    <t>ul. Moniuszki 8   78-230 Karlino</t>
  </si>
  <si>
    <t>MS OFFICE 2007 WIN32 PL AE CD(BOX)</t>
  </si>
  <si>
    <t>Drukarka HP</t>
  </si>
  <si>
    <t>Drukarka LASERJET P 1005</t>
  </si>
  <si>
    <t>Projektor BENQ MP624</t>
  </si>
  <si>
    <t>Komputer-AKTINA SERRA E300G E6300/3GB</t>
  </si>
  <si>
    <t>Notebook DELL STUDIO 1555</t>
  </si>
  <si>
    <t>Notebook DELL STUDIO 1556</t>
  </si>
  <si>
    <t>Notebook DELL STUDIO 1557</t>
  </si>
  <si>
    <t>Notebook TOSCHIBA SATELLITE L-500</t>
  </si>
  <si>
    <t>Notebook TOSCHIBA SATELLITE L-501</t>
  </si>
  <si>
    <t>Notebook TOSCHIBA SATELLITE L-502</t>
  </si>
  <si>
    <t>Notebook TOSCHIBA SATELLITE L-503</t>
  </si>
  <si>
    <t>Aparat cyfrowy</t>
  </si>
  <si>
    <t>L090M</t>
  </si>
  <si>
    <t>SUJ090100X0000072</t>
  </si>
  <si>
    <t>KGD 7345</t>
  </si>
  <si>
    <t>autobus</t>
  </si>
  <si>
    <t>19.11.2012</t>
  </si>
  <si>
    <t>18.11.2013</t>
  </si>
  <si>
    <t>brak budynku</t>
  </si>
  <si>
    <t>przeciwpożarowe - gaśnice, proszkowe- 8, hydrant - w pobliżu szkoły, przeciwkradzieżowe- monitoring wewnątrz czujniki ruchu sygnał do Agencji Ochrony "Lex Crimen", monitoring wizyjny - 1 kamera zewnętrzna rejestrator w gabinecie Dyrektora</t>
  </si>
  <si>
    <t>budynek biblioteki</t>
  </si>
  <si>
    <t>Tabela nr 1 - Informacje ogólne do oceny ryzyka w Gminie Karlino</t>
  </si>
  <si>
    <t>Tabela nr 2 - Wykaz budynków i budowli w Gminie Karlino</t>
  </si>
  <si>
    <t>Tabela nr 3 - Wykaz sprzętu elektronicznego w Gminie Karlino</t>
  </si>
  <si>
    <t>nie wykzano sprzetu przenośnego</t>
  </si>
  <si>
    <t>2. Gimnazjum w Karlinie im. Ludzi Wielkiego Serca i Umysłu</t>
  </si>
  <si>
    <t>3. Szkoła Podstawowa w Karścinie im. Leona Kruczkowskiego</t>
  </si>
  <si>
    <t>4. Szkoła Podstawowa w Daszewie</t>
  </si>
  <si>
    <t>5. Szkoła Podstawowa w Karlinie im. Bohaterów 6 Pomorskiej Dywizji Piechoty</t>
  </si>
  <si>
    <t>Niewiadów*</t>
  </si>
  <si>
    <t>* właścicielem pojazdów jest Związek Miast i Dorzecza Parsęty</t>
  </si>
  <si>
    <t>Tabela nr 5 - Szkodowość w Gminie Karlino</t>
  </si>
  <si>
    <t>672-15-68-455</t>
  </si>
  <si>
    <t>6832Z</t>
  </si>
  <si>
    <t>Zarządzanie i budowa budynków mieszkalnych</t>
  </si>
  <si>
    <t>330389301</t>
  </si>
  <si>
    <t>elektronika</t>
  </si>
  <si>
    <t>ogień i inne zdarzenia losowe</t>
  </si>
  <si>
    <t>opowiedzialność cywilna dróg</t>
  </si>
  <si>
    <t>dewastacja</t>
  </si>
  <si>
    <t>Zestaw komputerowy PC ADAX Theta D5300</t>
  </si>
  <si>
    <t>Zestaw komputerowy BENQ</t>
  </si>
  <si>
    <t>Budowle (chodniki, ogrodzenie)</t>
  </si>
  <si>
    <t>Razem sprzęt stacjonarny ( od 20.02.2012r. do 19.02.2013r)</t>
  </si>
  <si>
    <t>Razem sprzęt stacjonarny ( od 01.10.2012r. do 19.02.2013r)</t>
  </si>
  <si>
    <t>Razem sprzęt przenośny ( od 20.02.2012r. do 19.02.2013r)</t>
  </si>
  <si>
    <t>Razem monitoring wizyjny ( od 20.02.2012r. do 19.02.2013r)</t>
  </si>
  <si>
    <t>12. Karlińskie Towarzystwo Budownictwa Społecznego Sp. z.o.o.                                                           ( okres ubezpieczenia odmienny od podstawowego od 01.10.2012 do 19.02.2013)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</si>
</sst>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  <font>
      <b/>
      <sz val="10"/>
      <name val="Arial CE"/>
      <family val="0"/>
    </font>
    <font>
      <sz val="11"/>
      <name val="Arial"/>
      <family val="2"/>
    </font>
    <font>
      <sz val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4" fillId="0" borderId="0">
      <alignment/>
      <protection/>
    </xf>
    <xf numFmtId="0" fontId="3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68" fontId="0" fillId="0" borderId="0" xfId="0" applyNumberFormat="1" applyFont="1" applyAlignment="1">
      <alignment horizontal="right"/>
    </xf>
    <xf numFmtId="168" fontId="15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8" fontId="15" fillId="0" borderId="10" xfId="0" applyNumberFormat="1" applyFont="1" applyFill="1" applyBorder="1" applyAlignment="1">
      <alignment vertical="center" wrapText="1"/>
    </xf>
    <xf numFmtId="168" fontId="15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8" fontId="1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0" fontId="0" fillId="0" borderId="12" xfId="0" applyFont="1" applyFill="1" applyBorder="1" applyAlignment="1">
      <alignment vertical="center" wrapText="1"/>
    </xf>
    <xf numFmtId="168" fontId="9" fillId="0" borderId="12" xfId="0" applyNumberFormat="1" applyFont="1" applyFill="1" applyBorder="1" applyAlignment="1">
      <alignment horizontal="center" vertical="center" wrapText="1"/>
    </xf>
    <xf numFmtId="168" fontId="1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68" fontId="0" fillId="0" borderId="0" xfId="0" applyNumberFormat="1" applyFont="1" applyAlignment="1">
      <alignment horizontal="right" wrapText="1"/>
    </xf>
    <xf numFmtId="168" fontId="1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 horizontal="right" vertical="top" wrapText="1"/>
    </xf>
    <xf numFmtId="168" fontId="0" fillId="0" borderId="10" xfId="0" applyNumberFormat="1" applyFont="1" applyBorder="1" applyAlignment="1">
      <alignment horizontal="right" wrapText="1"/>
    </xf>
    <xf numFmtId="168" fontId="19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168" fontId="0" fillId="0" borderId="12" xfId="0" applyNumberForma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168" fontId="1" fillId="11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 wrapText="1"/>
    </xf>
    <xf numFmtId="44" fontId="1" fillId="24" borderId="10" xfId="61" applyFont="1" applyFill="1" applyBorder="1" applyAlignment="1">
      <alignment horizontal="left" vertical="center" wrapText="1"/>
    </xf>
    <xf numFmtId="168" fontId="1" fillId="11" borderId="14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44" fontId="1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44" fontId="0" fillId="0" borderId="10" xfId="63" applyFont="1" applyBorder="1" applyAlignment="1">
      <alignment vertical="center"/>
    </xf>
    <xf numFmtId="0" fontId="0" fillId="25" borderId="16" xfId="52" applyFont="1" applyFill="1" applyBorder="1" applyAlignment="1">
      <alignment horizontal="center" vertical="center"/>
      <protection/>
    </xf>
    <xf numFmtId="44" fontId="0" fillId="0" borderId="16" xfId="63" applyFont="1" applyFill="1" applyBorder="1" applyAlignment="1">
      <alignment vertical="center"/>
    </xf>
    <xf numFmtId="0" fontId="0" fillId="0" borderId="16" xfId="52" applyFont="1" applyFill="1" applyBorder="1" applyAlignment="1">
      <alignment horizontal="center" vertical="center"/>
      <protection/>
    </xf>
    <xf numFmtId="0" fontId="0" fillId="0" borderId="17" xfId="52" applyNumberFormat="1" applyFont="1" applyFill="1" applyBorder="1" applyAlignment="1">
      <alignment horizontal="center" vertical="center"/>
      <protection/>
    </xf>
    <xf numFmtId="0" fontId="0" fillId="0" borderId="10" xfId="52" applyNumberFormat="1" applyFont="1" applyFill="1" applyBorder="1" applyAlignment="1">
      <alignment horizontal="center" vertical="center"/>
      <protection/>
    </xf>
    <xf numFmtId="44" fontId="1" fillId="0" borderId="10" xfId="52" applyNumberFormat="1" applyFont="1" applyFill="1" applyBorder="1" applyAlignment="1">
      <alignment horizontal="center"/>
      <protection/>
    </xf>
    <xf numFmtId="44" fontId="0" fillId="24" borderId="18" xfId="63" applyFont="1" applyFill="1" applyBorder="1" applyAlignment="1">
      <alignment vertical="center"/>
    </xf>
    <xf numFmtId="178" fontId="0" fillId="24" borderId="18" xfId="52" applyNumberFormat="1" applyFont="1" applyFill="1" applyBorder="1">
      <alignment/>
      <protection/>
    </xf>
    <xf numFmtId="0" fontId="0" fillId="0" borderId="19" xfId="52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4" fontId="1" fillId="0" borderId="10" xfId="61" applyFont="1" applyFill="1" applyBorder="1" applyAlignment="1">
      <alignment horizontal="center" vertical="center" wrapText="1"/>
    </xf>
    <xf numFmtId="44" fontId="0" fillId="0" borderId="10" xfId="6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/>
    </xf>
    <xf numFmtId="168" fontId="1" fillId="0" borderId="10" xfId="0" applyNumberFormat="1" applyFont="1" applyFill="1" applyBorder="1" applyAlignment="1">
      <alignment/>
    </xf>
    <xf numFmtId="44" fontId="0" fillId="0" borderId="15" xfId="61" applyFont="1" applyFill="1" applyBorder="1" applyAlignment="1">
      <alignment vertical="center" wrapText="1"/>
    </xf>
    <xf numFmtId="44" fontId="1" fillId="0" borderId="10" xfId="61" applyFont="1" applyFill="1" applyBorder="1" applyAlignment="1">
      <alignment/>
    </xf>
    <xf numFmtId="168" fontId="1" fillId="0" borderId="0" xfId="0" applyNumberFormat="1" applyFont="1" applyFill="1" applyBorder="1" applyAlignment="1">
      <alignment horizontal="right" vertical="center" wrapText="1"/>
    </xf>
    <xf numFmtId="168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4" fontId="1" fillId="0" borderId="12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 horizontal="right" wrapText="1"/>
    </xf>
    <xf numFmtId="0" fontId="0" fillId="0" borderId="0" xfId="0" applyFont="1" applyFill="1" applyAlignment="1">
      <alignment horizontal="center"/>
    </xf>
    <xf numFmtId="44" fontId="0" fillId="0" borderId="10" xfId="6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44" fontId="0" fillId="0" borderId="10" xfId="6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4" fontId="0" fillId="0" borderId="12" xfId="6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20" borderId="14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24" borderId="21" xfId="0" applyFont="1" applyFill="1" applyBorder="1" applyAlignment="1">
      <alignment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/>
    </xf>
    <xf numFmtId="0" fontId="20" fillId="0" borderId="20" xfId="0" applyFont="1" applyFill="1" applyBorder="1" applyAlignment="1">
      <alignment vertical="center" wrapText="1"/>
    </xf>
    <xf numFmtId="168" fontId="1" fillId="0" borderId="13" xfId="0" applyNumberFormat="1" applyFont="1" applyFill="1" applyBorder="1" applyAlignment="1">
      <alignment horizontal="right" vertical="center" wrapText="1"/>
    </xf>
    <xf numFmtId="168" fontId="9" fillId="0" borderId="13" xfId="0" applyNumberFormat="1" applyFont="1" applyFill="1" applyBorder="1" applyAlignment="1">
      <alignment horizontal="center" vertical="center" wrapText="1"/>
    </xf>
    <xf numFmtId="44" fontId="1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68" fontId="15" fillId="0" borderId="15" xfId="0" applyNumberFormat="1" applyFont="1" applyFill="1" applyBorder="1" applyAlignment="1">
      <alignment vertical="center" wrapText="1"/>
    </xf>
    <xf numFmtId="168" fontId="15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1" fillId="24" borderId="25" xfId="0" applyFont="1" applyFill="1" applyBorder="1" applyAlignment="1">
      <alignment horizontal="left" vertical="center" wrapText="1"/>
    </xf>
    <xf numFmtId="0" fontId="0" fillId="24" borderId="25" xfId="0" applyFont="1" applyFill="1" applyBorder="1" applyAlignment="1">
      <alignment vertical="center" wrapText="1"/>
    </xf>
    <xf numFmtId="0" fontId="0" fillId="24" borderId="25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168" fontId="1" fillId="0" borderId="12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" fillId="24" borderId="25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vertical="center" wrapText="1"/>
    </xf>
    <xf numFmtId="0" fontId="0" fillId="0" borderId="28" xfId="0" applyFont="1" applyBorder="1" applyAlignment="1">
      <alignment/>
    </xf>
    <xf numFmtId="0" fontId="1" fillId="24" borderId="15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18" xfId="52" applyFont="1" applyFill="1" applyBorder="1" applyAlignment="1">
      <alignment horizontal="center" vertical="center"/>
      <protection/>
    </xf>
    <xf numFmtId="0" fontId="0" fillId="0" borderId="18" xfId="63" applyNumberFormat="1" applyFont="1" applyFill="1" applyBorder="1" applyAlignment="1">
      <alignment vertical="center"/>
    </xf>
    <xf numFmtId="0" fontId="0" fillId="0" borderId="10" xfId="63" applyNumberFormat="1" applyFont="1" applyBorder="1" applyAlignment="1">
      <alignment vertical="center"/>
    </xf>
    <xf numFmtId="0" fontId="0" fillId="0" borderId="16" xfId="63" applyNumberFormat="1" applyFont="1" applyFill="1" applyBorder="1" applyAlignment="1">
      <alignment vertical="center"/>
    </xf>
    <xf numFmtId="178" fontId="0" fillId="0" borderId="18" xfId="52" applyNumberFormat="1" applyFont="1" applyFill="1" applyBorder="1">
      <alignment/>
      <protection/>
    </xf>
    <xf numFmtId="0" fontId="0" fillId="0" borderId="18" xfId="52" applyFont="1" applyFill="1" applyBorder="1" applyAlignment="1">
      <alignment horizontal="center" vertical="center" wrapText="1"/>
      <protection/>
    </xf>
    <xf numFmtId="0" fontId="0" fillId="0" borderId="16" xfId="52" applyFont="1" applyFill="1" applyBorder="1" applyAlignment="1">
      <alignment horizontal="center" vertical="center" wrapText="1"/>
      <protection/>
    </xf>
    <xf numFmtId="44" fontId="2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44" fontId="0" fillId="0" borderId="15" xfId="0" applyNumberFormat="1" applyFont="1" applyFill="1" applyBorder="1" applyAlignment="1">
      <alignment horizontal="right" vertical="center" wrapText="1" indent="1"/>
    </xf>
    <xf numFmtId="0" fontId="0" fillId="0" borderId="0" xfId="0" applyFont="1" applyFill="1" applyAlignment="1">
      <alignment/>
    </xf>
    <xf numFmtId="4" fontId="15" fillId="0" borderId="15" xfId="0" applyNumberFormat="1" applyFont="1" applyFill="1" applyBorder="1" applyAlignment="1">
      <alignment vertical="center" wrapText="1"/>
    </xf>
    <xf numFmtId="0" fontId="0" fillId="0" borderId="2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4" fontId="0" fillId="0" borderId="10" xfId="61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44" fontId="0" fillId="0" borderId="30" xfId="0" applyNumberFormat="1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4" fontId="0" fillId="0" borderId="31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4" fontId="0" fillId="0" borderId="31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168" fontId="0" fillId="0" borderId="15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horizontal="right" vertical="center" wrapText="1" indent="1"/>
    </xf>
    <xf numFmtId="4" fontId="15" fillId="0" borderId="10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44" fontId="1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21" fillId="0" borderId="15" xfId="0" applyNumberFormat="1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4" fontId="0" fillId="0" borderId="21" xfId="61" applyFill="1" applyBorder="1" applyAlignment="1">
      <alignment vertical="center"/>
    </xf>
    <xf numFmtId="44" fontId="0" fillId="0" borderId="21" xfId="6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 quotePrefix="1">
      <alignment horizontal="center"/>
    </xf>
    <xf numFmtId="0" fontId="0" fillId="0" borderId="21" xfId="0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/>
    </xf>
    <xf numFmtId="44" fontId="0" fillId="0" borderId="15" xfId="61" applyFont="1" applyFill="1" applyBorder="1" applyAlignment="1">
      <alignment horizontal="right" vertical="center" wrapText="1"/>
    </xf>
    <xf numFmtId="44" fontId="0" fillId="0" borderId="10" xfId="6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7" fontId="5" fillId="0" borderId="10" xfId="0" applyNumberFormat="1" applyFont="1" applyBorder="1" applyAlignment="1">
      <alignment/>
    </xf>
    <xf numFmtId="168" fontId="0" fillId="0" borderId="10" xfId="0" applyNumberFormat="1" applyFont="1" applyFill="1" applyBorder="1" applyAlignment="1">
      <alignment horizontal="right" vertical="center" wrapText="1"/>
    </xf>
    <xf numFmtId="44" fontId="0" fillId="0" borderId="15" xfId="6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44" fontId="0" fillId="0" borderId="10" xfId="6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8" fontId="0" fillId="0" borderId="10" xfId="0" applyNumberFormat="1" applyFont="1" applyFill="1" applyBorder="1" applyAlignment="1">
      <alignment horizontal="right" vertical="center" wrapText="1" indent="1"/>
    </xf>
    <xf numFmtId="0" fontId="0" fillId="0" borderId="10" xfId="0" applyFont="1" applyFill="1" applyBorder="1" applyAlignment="1">
      <alignment horizontal="center" wrapText="1"/>
    </xf>
    <xf numFmtId="168" fontId="0" fillId="0" borderId="10" xfId="0" applyNumberFormat="1" applyFont="1" applyFill="1" applyBorder="1" applyAlignment="1">
      <alignment horizontal="right" wrapText="1"/>
    </xf>
    <xf numFmtId="0" fontId="40" fillId="0" borderId="0" xfId="0" applyFont="1" applyFill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" fillId="0" borderId="0" xfId="0" applyFont="1" applyFill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168" fontId="0" fillId="0" borderId="12" xfId="0" applyNumberFormat="1" applyFont="1" applyFill="1" applyBorder="1" applyAlignment="1">
      <alignment horizontal="right" vertical="center" wrapText="1"/>
    </xf>
    <xf numFmtId="168" fontId="1" fillId="0" borderId="10" xfId="61" applyNumberFormat="1" applyFont="1" applyFill="1" applyBorder="1" applyAlignment="1">
      <alignment horizontal="center" vertical="center" wrapText="1"/>
    </xf>
    <xf numFmtId="44" fontId="0" fillId="0" borderId="10" xfId="6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68" fontId="1" fillId="0" borderId="2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0" borderId="24" xfId="0" applyFont="1" applyFill="1" applyBorder="1" applyAlignment="1">
      <alignment horizontal="center"/>
    </xf>
    <xf numFmtId="0" fontId="1" fillId="20" borderId="25" xfId="0" applyFont="1" applyFill="1" applyBorder="1" applyAlignment="1">
      <alignment horizontal="center"/>
    </xf>
    <xf numFmtId="168" fontId="1" fillId="20" borderId="25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68" fontId="0" fillId="0" borderId="0" xfId="0" applyNumberFormat="1" applyFont="1" applyFill="1" applyAlignment="1">
      <alignment horizontal="right" vertical="center"/>
    </xf>
    <xf numFmtId="49" fontId="0" fillId="0" borderId="10" xfId="0" applyNumberFormat="1" applyFont="1" applyFill="1" applyBorder="1" applyAlignment="1">
      <alignment vertical="center" wrapText="1"/>
    </xf>
    <xf numFmtId="168" fontId="0" fillId="0" borderId="10" xfId="0" applyNumberFormat="1" applyFill="1" applyBorder="1" applyAlignment="1">
      <alignment vertical="center"/>
    </xf>
    <xf numFmtId="168" fontId="0" fillId="0" borderId="10" xfId="0" applyNumberFormat="1" applyFill="1" applyBorder="1" applyAlignment="1">
      <alignment horizontal="right" vertical="center"/>
    </xf>
    <xf numFmtId="168" fontId="0" fillId="0" borderId="12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vertical="center"/>
    </xf>
    <xf numFmtId="0" fontId="0" fillId="0" borderId="2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4" fontId="0" fillId="0" borderId="15" xfId="6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4" fontId="0" fillId="0" borderId="12" xfId="6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vertical="center" wrapText="1"/>
    </xf>
    <xf numFmtId="0" fontId="20" fillId="0" borderId="35" xfId="0" applyFont="1" applyFill="1" applyBorder="1" applyAlignment="1">
      <alignment vertical="center" wrapText="1"/>
    </xf>
    <xf numFmtId="168" fontId="15" fillId="0" borderId="34" xfId="0" applyNumberFormat="1" applyFont="1" applyFill="1" applyBorder="1" applyAlignment="1">
      <alignment horizontal="center" vertical="center" wrapText="1"/>
    </xf>
    <xf numFmtId="4" fontId="15" fillId="0" borderId="34" xfId="0" applyNumberFormat="1" applyFont="1" applyFill="1" applyBorder="1" applyAlignment="1">
      <alignment vertical="center" wrapText="1"/>
    </xf>
    <xf numFmtId="0" fontId="0" fillId="0" borderId="36" xfId="0" applyFont="1" applyFill="1" applyBorder="1" applyAlignment="1">
      <alignment/>
    </xf>
    <xf numFmtId="168" fontId="0" fillId="0" borderId="34" xfId="0" applyNumberFormat="1" applyFont="1" applyFill="1" applyBorder="1" applyAlignment="1">
      <alignment horizontal="right" vertical="center" wrapText="1"/>
    </xf>
    <xf numFmtId="168" fontId="0" fillId="0" borderId="15" xfId="0" applyNumberFormat="1" applyFont="1" applyFill="1" applyBorder="1" applyAlignment="1">
      <alignment horizontal="right" vertical="center" wrapText="1"/>
    </xf>
    <xf numFmtId="0" fontId="1" fillId="11" borderId="10" xfId="0" applyFont="1" applyFill="1" applyBorder="1" applyAlignment="1">
      <alignment horizontal="center" wrapText="1"/>
    </xf>
    <xf numFmtId="168" fontId="0" fillId="0" borderId="12" xfId="0" applyNumberFormat="1" applyFont="1" applyFill="1" applyBorder="1" applyAlignment="1">
      <alignment horizontal="right" vertical="center" wrapText="1"/>
    </xf>
    <xf numFmtId="0" fontId="1" fillId="11" borderId="37" xfId="0" applyFont="1" applyFill="1" applyBorder="1" applyAlignment="1">
      <alignment horizontal="center"/>
    </xf>
    <xf numFmtId="0" fontId="1" fillId="11" borderId="3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left" vertical="center" wrapText="1"/>
    </xf>
    <xf numFmtId="0" fontId="1" fillId="24" borderId="25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4" fontId="1" fillId="24" borderId="20" xfId="61" applyFont="1" applyFill="1" applyBorder="1" applyAlignment="1">
      <alignment horizontal="left" vertical="center" wrapText="1"/>
    </xf>
    <xf numFmtId="44" fontId="1" fillId="24" borderId="10" xfId="6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27" xfId="0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left" vertical="center" wrapText="1"/>
    </xf>
    <xf numFmtId="0" fontId="1" fillId="24" borderId="43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24" borderId="19" xfId="0" applyFont="1" applyFill="1" applyBorder="1" applyAlignment="1">
      <alignment horizontal="left" vertical="center" wrapText="1"/>
    </xf>
    <xf numFmtId="0" fontId="1" fillId="24" borderId="44" xfId="0" applyFont="1" applyFill="1" applyBorder="1" applyAlignment="1">
      <alignment horizontal="left" vertical="center" wrapText="1"/>
    </xf>
    <xf numFmtId="0" fontId="1" fillId="24" borderId="31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1" fillId="24" borderId="44" xfId="0" applyFont="1" applyFill="1" applyBorder="1" applyAlignment="1">
      <alignment horizontal="left" vertical="center" wrapText="1"/>
    </xf>
    <xf numFmtId="0" fontId="1" fillId="0" borderId="19" xfId="52" applyNumberFormat="1" applyFont="1" applyFill="1" applyBorder="1" applyAlignment="1">
      <alignment horizontal="center"/>
      <protection/>
    </xf>
    <xf numFmtId="0" fontId="1" fillId="0" borderId="44" xfId="52" applyNumberFormat="1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120" zoomScaleNormal="120" zoomScalePageLayoutView="0" workbookViewId="0" topLeftCell="A1">
      <selection activeCell="D11" sqref="D11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74" customWidth="1"/>
    <col min="5" max="5" width="10.421875" style="74" customWidth="1"/>
    <col min="6" max="6" width="19.28125" style="74" customWidth="1"/>
    <col min="7" max="7" width="15.7109375" style="0" customWidth="1"/>
    <col min="8" max="8" width="17.140625" style="74" customWidth="1"/>
    <col min="9" max="9" width="19.8515625" style="0" customWidth="1"/>
  </cols>
  <sheetData>
    <row r="1" spans="1:7" ht="12.75">
      <c r="A1" s="24" t="s">
        <v>674</v>
      </c>
      <c r="G1" s="83"/>
    </row>
    <row r="2" ht="13.5" thickBot="1"/>
    <row r="3" spans="1:9" ht="36.75" thickBot="1">
      <c r="A3" s="143" t="s">
        <v>10</v>
      </c>
      <c r="B3" s="144" t="s">
        <v>11</v>
      </c>
      <c r="C3" s="144" t="s">
        <v>12</v>
      </c>
      <c r="D3" s="144" t="s">
        <v>13</v>
      </c>
      <c r="E3" s="144" t="s">
        <v>8</v>
      </c>
      <c r="F3" s="145" t="s">
        <v>44</v>
      </c>
      <c r="G3" s="145" t="s">
        <v>14</v>
      </c>
      <c r="H3" s="145" t="s">
        <v>43</v>
      </c>
      <c r="I3" s="146" t="s">
        <v>45</v>
      </c>
    </row>
    <row r="4" spans="1:9" s="7" customFormat="1" ht="51.75" customHeight="1">
      <c r="A4" s="224">
        <v>1</v>
      </c>
      <c r="B4" s="205" t="s">
        <v>61</v>
      </c>
      <c r="C4" s="225" t="s">
        <v>84</v>
      </c>
      <c r="D4" s="226" t="s">
        <v>85</v>
      </c>
      <c r="E4" s="227" t="s">
        <v>89</v>
      </c>
      <c r="F4" s="228" t="s">
        <v>90</v>
      </c>
      <c r="G4" s="229">
        <v>55</v>
      </c>
      <c r="H4" s="225"/>
      <c r="I4" s="230"/>
    </row>
    <row r="5" spans="1:9" s="12" customFormat="1" ht="37.5" customHeight="1">
      <c r="A5" s="131">
        <v>2</v>
      </c>
      <c r="B5" s="1" t="s">
        <v>62</v>
      </c>
      <c r="C5" s="45" t="s">
        <v>79</v>
      </c>
      <c r="D5" s="231" t="s">
        <v>80</v>
      </c>
      <c r="E5" s="232" t="s">
        <v>81</v>
      </c>
      <c r="F5" s="110" t="s">
        <v>82</v>
      </c>
      <c r="G5" s="45">
        <v>18</v>
      </c>
      <c r="H5" s="45"/>
      <c r="I5" s="233">
        <v>6442281</v>
      </c>
    </row>
    <row r="6" spans="1:9" s="12" customFormat="1" ht="25.5" customHeight="1">
      <c r="A6" s="140">
        <v>3</v>
      </c>
      <c r="B6" s="1" t="s">
        <v>63</v>
      </c>
      <c r="C6" s="2" t="s">
        <v>88</v>
      </c>
      <c r="D6" s="45">
        <v>331469309</v>
      </c>
      <c r="E6" s="2" t="s">
        <v>91</v>
      </c>
      <c r="F6" s="2" t="s">
        <v>92</v>
      </c>
      <c r="G6" s="45">
        <v>8</v>
      </c>
      <c r="H6" s="45"/>
      <c r="I6" s="233">
        <v>949360</v>
      </c>
    </row>
    <row r="7" spans="1:9" s="12" customFormat="1" ht="25.5" customHeight="1">
      <c r="A7" s="131">
        <v>4</v>
      </c>
      <c r="B7" s="1" t="s">
        <v>64</v>
      </c>
      <c r="C7" s="45" t="s">
        <v>75</v>
      </c>
      <c r="D7" s="231" t="s">
        <v>76</v>
      </c>
      <c r="E7" s="231"/>
      <c r="F7" s="231"/>
      <c r="G7" s="45">
        <v>9</v>
      </c>
      <c r="H7" s="45"/>
      <c r="I7" s="233">
        <v>519520</v>
      </c>
    </row>
    <row r="8" spans="1:9" s="12" customFormat="1" ht="25.5" customHeight="1">
      <c r="A8" s="140">
        <v>5</v>
      </c>
      <c r="B8" s="1" t="s">
        <v>65</v>
      </c>
      <c r="C8" s="45" t="s">
        <v>72</v>
      </c>
      <c r="D8" s="231" t="s">
        <v>688</v>
      </c>
      <c r="E8" s="65"/>
      <c r="F8" s="65"/>
      <c r="G8" s="45"/>
      <c r="H8" s="45"/>
      <c r="I8" s="141"/>
    </row>
    <row r="9" spans="1:9" s="12" customFormat="1" ht="25.5" customHeight="1">
      <c r="A9" s="131">
        <v>6</v>
      </c>
      <c r="B9" s="1" t="s">
        <v>66</v>
      </c>
      <c r="C9" s="45" t="s">
        <v>72</v>
      </c>
      <c r="D9" s="231" t="s">
        <v>83</v>
      </c>
      <c r="E9" s="231" t="s">
        <v>93</v>
      </c>
      <c r="F9" s="65" t="s">
        <v>94</v>
      </c>
      <c r="G9" s="45"/>
      <c r="H9" s="45"/>
      <c r="I9" s="141"/>
    </row>
    <row r="10" spans="1:9" s="7" customFormat="1" ht="25.5" customHeight="1">
      <c r="A10" s="140">
        <v>7</v>
      </c>
      <c r="B10" s="1" t="s">
        <v>67</v>
      </c>
      <c r="C10" s="45" t="s">
        <v>72</v>
      </c>
      <c r="D10" s="231" t="s">
        <v>74</v>
      </c>
      <c r="E10" s="231" t="s">
        <v>95</v>
      </c>
      <c r="F10" s="231" t="s">
        <v>96</v>
      </c>
      <c r="G10" s="45">
        <v>36</v>
      </c>
      <c r="H10" s="45">
        <v>354</v>
      </c>
      <c r="I10" s="234">
        <v>2009292</v>
      </c>
    </row>
    <row r="11" spans="1:9" s="7" customFormat="1" ht="25.5" customHeight="1">
      <c r="A11" s="131">
        <v>8</v>
      </c>
      <c r="B11" s="235" t="s">
        <v>68</v>
      </c>
      <c r="C11" s="86" t="s">
        <v>72</v>
      </c>
      <c r="D11" s="236">
        <v>330389301</v>
      </c>
      <c r="E11" s="73" t="s">
        <v>97</v>
      </c>
      <c r="F11" s="73" t="s">
        <v>98</v>
      </c>
      <c r="G11" s="111">
        <v>14</v>
      </c>
      <c r="H11" s="73"/>
      <c r="I11" s="237"/>
    </row>
    <row r="12" spans="1:9" s="7" customFormat="1" ht="36" customHeight="1">
      <c r="A12" s="140">
        <v>9</v>
      </c>
      <c r="B12" s="1" t="s">
        <v>69</v>
      </c>
      <c r="C12" s="111" t="s">
        <v>77</v>
      </c>
      <c r="D12" s="238" t="s">
        <v>78</v>
      </c>
      <c r="E12" s="111" t="s">
        <v>97</v>
      </c>
      <c r="F12" s="239" t="s">
        <v>98</v>
      </c>
      <c r="G12" s="111"/>
      <c r="H12" s="111"/>
      <c r="I12" s="237"/>
    </row>
    <row r="13" spans="1:9" s="7" customFormat="1" ht="25.5" customHeight="1">
      <c r="A13" s="131">
        <v>10</v>
      </c>
      <c r="B13" s="1" t="s">
        <v>70</v>
      </c>
      <c r="C13" s="111" t="s">
        <v>72</v>
      </c>
      <c r="D13" s="238" t="s">
        <v>73</v>
      </c>
      <c r="E13" s="111" t="s">
        <v>97</v>
      </c>
      <c r="F13" s="111" t="s">
        <v>98</v>
      </c>
      <c r="G13" s="111">
        <v>11</v>
      </c>
      <c r="H13" s="111">
        <v>114</v>
      </c>
      <c r="I13" s="234">
        <v>886858</v>
      </c>
    </row>
    <row r="14" spans="1:9" s="7" customFormat="1" ht="25.5" customHeight="1">
      <c r="A14" s="140">
        <v>11</v>
      </c>
      <c r="B14" s="1" t="s">
        <v>99</v>
      </c>
      <c r="C14" s="86" t="s">
        <v>86</v>
      </c>
      <c r="D14" s="240" t="s">
        <v>87</v>
      </c>
      <c r="E14" s="73" t="s">
        <v>97</v>
      </c>
      <c r="F14" s="73" t="s">
        <v>98</v>
      </c>
      <c r="G14" s="111">
        <v>52</v>
      </c>
      <c r="H14" s="111">
        <v>423</v>
      </c>
      <c r="I14" s="237"/>
    </row>
    <row r="15" spans="1:9" s="7" customFormat="1" ht="25.5" customHeight="1">
      <c r="A15" s="135">
        <v>12</v>
      </c>
      <c r="B15" s="48" t="s">
        <v>71</v>
      </c>
      <c r="C15" s="241"/>
      <c r="D15" s="242">
        <v>330920475</v>
      </c>
      <c r="E15" s="242"/>
      <c r="F15" s="242"/>
      <c r="G15" s="241"/>
      <c r="H15" s="242"/>
      <c r="I15" s="243"/>
    </row>
    <row r="16" spans="1:9" s="7" customFormat="1" ht="38.25">
      <c r="A16" s="111">
        <v>13</v>
      </c>
      <c r="B16" s="1" t="s">
        <v>641</v>
      </c>
      <c r="C16" s="111" t="s">
        <v>685</v>
      </c>
      <c r="D16" s="111">
        <v>330525879</v>
      </c>
      <c r="E16" s="111" t="s">
        <v>686</v>
      </c>
      <c r="F16" s="2" t="s">
        <v>687</v>
      </c>
      <c r="G16" s="111">
        <v>5</v>
      </c>
      <c r="H16" s="73"/>
      <c r="I16" s="86"/>
    </row>
    <row r="17" spans="4:8" s="7" customFormat="1" ht="12.75">
      <c r="D17" s="244"/>
      <c r="E17" s="244"/>
      <c r="F17" s="244"/>
      <c r="H17" s="244"/>
    </row>
    <row r="18" spans="4:8" s="7" customFormat="1" ht="12.75">
      <c r="D18" s="244"/>
      <c r="E18" s="244"/>
      <c r="F18" s="244"/>
      <c r="H18" s="244"/>
    </row>
    <row r="19" spans="4:8" s="7" customFormat="1" ht="12.75">
      <c r="D19" s="244"/>
      <c r="E19" s="244"/>
      <c r="F19" s="244"/>
      <c r="H19" s="244"/>
    </row>
    <row r="20" spans="4:8" s="7" customFormat="1" ht="12.75">
      <c r="D20" s="244"/>
      <c r="E20" s="244"/>
      <c r="F20" s="244"/>
      <c r="H20" s="244"/>
    </row>
    <row r="21" spans="4:8" s="7" customFormat="1" ht="12.75">
      <c r="D21" s="244"/>
      <c r="E21" s="244"/>
      <c r="F21" s="244"/>
      <c r="H21" s="24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0"/>
  <sheetViews>
    <sheetView tabSelected="1" workbookViewId="0" topLeftCell="A1">
      <selection activeCell="G323" sqref="G323"/>
    </sheetView>
  </sheetViews>
  <sheetFormatPr defaultColWidth="9.140625" defaultRowHeight="12.75"/>
  <cols>
    <col min="1" max="1" width="4.28125" style="11" customWidth="1"/>
    <col min="2" max="2" width="32.140625" style="11" customWidth="1"/>
    <col min="3" max="3" width="14.140625" style="13" customWidth="1"/>
    <col min="4" max="4" width="16.421875" style="35" customWidth="1"/>
    <col min="5" max="5" width="16.421875" style="36" customWidth="1"/>
    <col min="6" max="6" width="11.00390625" style="11" customWidth="1"/>
    <col min="7" max="7" width="22.57421875" style="11" customWidth="1"/>
    <col min="8" max="8" width="14.8515625" style="11" customWidth="1"/>
    <col min="9" max="9" width="36.140625" style="11" customWidth="1"/>
    <col min="10" max="10" width="33.28125" style="11" customWidth="1"/>
  </cols>
  <sheetData>
    <row r="1" spans="1:6" ht="13.5" thickBot="1">
      <c r="A1" s="24" t="s">
        <v>675</v>
      </c>
      <c r="F1" s="37"/>
    </row>
    <row r="2" spans="1:10" ht="62.25" customHeight="1">
      <c r="A2" s="326" t="s">
        <v>46</v>
      </c>
      <c r="B2" s="319" t="s">
        <v>47</v>
      </c>
      <c r="C2" s="319" t="s">
        <v>48</v>
      </c>
      <c r="D2" s="319" t="s">
        <v>49</v>
      </c>
      <c r="E2" s="319" t="s">
        <v>50</v>
      </c>
      <c r="F2" s="319" t="s">
        <v>51</v>
      </c>
      <c r="G2" s="319" t="s">
        <v>52</v>
      </c>
      <c r="H2" s="319" t="s">
        <v>53</v>
      </c>
      <c r="I2" s="319" t="s">
        <v>15</v>
      </c>
      <c r="J2" s="320" t="s">
        <v>16</v>
      </c>
    </row>
    <row r="3" spans="1:10" ht="62.25" customHeight="1" thickBot="1">
      <c r="A3" s="313"/>
      <c r="B3" s="314"/>
      <c r="C3" s="314"/>
      <c r="D3" s="314"/>
      <c r="E3" s="314"/>
      <c r="F3" s="314"/>
      <c r="G3" s="314"/>
      <c r="H3" s="314"/>
      <c r="I3" s="314"/>
      <c r="J3" s="321"/>
    </row>
    <row r="4" spans="1:10" ht="13.5" customHeight="1" thickBot="1">
      <c r="A4" s="311" t="s">
        <v>101</v>
      </c>
      <c r="B4" s="312"/>
      <c r="C4" s="312"/>
      <c r="D4" s="312"/>
      <c r="E4" s="312"/>
      <c r="F4" s="160"/>
      <c r="G4" s="161"/>
      <c r="H4" s="161"/>
      <c r="I4" s="161"/>
      <c r="J4" s="162"/>
    </row>
    <row r="5" spans="1:10" s="15" customFormat="1" ht="12.75">
      <c r="A5" s="194">
        <v>1</v>
      </c>
      <c r="B5" s="195" t="s">
        <v>102</v>
      </c>
      <c r="C5" s="187"/>
      <c r="D5" s="156"/>
      <c r="E5" s="157"/>
      <c r="F5" s="186">
        <v>1930</v>
      </c>
      <c r="G5" s="196">
        <v>9766.83</v>
      </c>
      <c r="H5" s="186"/>
      <c r="I5" s="158"/>
      <c r="J5" s="197" t="s">
        <v>265</v>
      </c>
    </row>
    <row r="6" spans="1:10" s="15" customFormat="1" ht="14.25" customHeight="1">
      <c r="A6" s="148">
        <v>2</v>
      </c>
      <c r="B6" s="198" t="s">
        <v>102</v>
      </c>
      <c r="C6" s="199"/>
      <c r="D6" s="38"/>
      <c r="E6" s="39"/>
      <c r="F6" s="2">
        <v>1997</v>
      </c>
      <c r="G6" s="200">
        <v>60000</v>
      </c>
      <c r="H6" s="2"/>
      <c r="I6" s="27"/>
      <c r="J6" s="201" t="s">
        <v>266</v>
      </c>
    </row>
    <row r="7" spans="1:10" s="15" customFormat="1" ht="12.75">
      <c r="A7" s="148">
        <v>3</v>
      </c>
      <c r="B7" s="198" t="s">
        <v>103</v>
      </c>
      <c r="C7" s="199"/>
      <c r="D7" s="38"/>
      <c r="E7" s="39"/>
      <c r="F7" s="2">
        <v>1995</v>
      </c>
      <c r="G7" s="200">
        <v>25570.62</v>
      </c>
      <c r="H7" s="199"/>
      <c r="I7" s="27"/>
      <c r="J7" s="201" t="s">
        <v>267</v>
      </c>
    </row>
    <row r="8" spans="1:10" s="15" customFormat="1" ht="25.5">
      <c r="A8" s="194">
        <v>4</v>
      </c>
      <c r="B8" s="198" t="s">
        <v>104</v>
      </c>
      <c r="C8" s="199"/>
      <c r="D8" s="38"/>
      <c r="E8" s="39"/>
      <c r="F8" s="2">
        <v>2007</v>
      </c>
      <c r="G8" s="200">
        <v>572300.35</v>
      </c>
      <c r="H8" s="199"/>
      <c r="I8" s="27"/>
      <c r="J8" s="201" t="s">
        <v>268</v>
      </c>
    </row>
    <row r="9" spans="1:10" s="15" customFormat="1" ht="12.75">
      <c r="A9" s="148">
        <v>5</v>
      </c>
      <c r="B9" s="198" t="s">
        <v>105</v>
      </c>
      <c r="C9" s="199"/>
      <c r="D9" s="38"/>
      <c r="E9" s="39"/>
      <c r="F9" s="2">
        <v>2008</v>
      </c>
      <c r="G9" s="200">
        <v>379742.35</v>
      </c>
      <c r="H9" s="199"/>
      <c r="I9" s="27"/>
      <c r="J9" s="201" t="s">
        <v>268</v>
      </c>
    </row>
    <row r="10" spans="1:10" s="15" customFormat="1" ht="12.75">
      <c r="A10" s="148">
        <v>6</v>
      </c>
      <c r="B10" s="198" t="s">
        <v>106</v>
      </c>
      <c r="C10" s="199"/>
      <c r="D10" s="38"/>
      <c r="E10" s="39"/>
      <c r="F10" s="2">
        <v>2010</v>
      </c>
      <c r="G10" s="200">
        <v>163114.73</v>
      </c>
      <c r="H10" s="199"/>
      <c r="I10" s="27"/>
      <c r="J10" s="201" t="s">
        <v>268</v>
      </c>
    </row>
    <row r="11" spans="1:10" s="15" customFormat="1" ht="12.75">
      <c r="A11" s="194">
        <v>7</v>
      </c>
      <c r="B11" s="198" t="s">
        <v>107</v>
      </c>
      <c r="C11" s="199"/>
      <c r="D11" s="38"/>
      <c r="E11" s="39"/>
      <c r="F11" s="2">
        <v>1995</v>
      </c>
      <c r="G11" s="200">
        <v>13231.2</v>
      </c>
      <c r="H11" s="199"/>
      <c r="I11" s="27"/>
      <c r="J11" s="201" t="s">
        <v>269</v>
      </c>
    </row>
    <row r="12" spans="1:10" s="15" customFormat="1" ht="12.75">
      <c r="A12" s="148">
        <v>8</v>
      </c>
      <c r="B12" s="198" t="s">
        <v>107</v>
      </c>
      <c r="C12" s="199"/>
      <c r="D12" s="38"/>
      <c r="E12" s="39"/>
      <c r="F12" s="2">
        <v>1995</v>
      </c>
      <c r="G12" s="200">
        <v>26460.66</v>
      </c>
      <c r="H12" s="199"/>
      <c r="I12" s="27"/>
      <c r="J12" s="201" t="s">
        <v>270</v>
      </c>
    </row>
    <row r="13" spans="1:10" s="15" customFormat="1" ht="12.75">
      <c r="A13" s="148">
        <v>9</v>
      </c>
      <c r="B13" s="198" t="s">
        <v>107</v>
      </c>
      <c r="C13" s="199"/>
      <c r="D13" s="38"/>
      <c r="E13" s="39"/>
      <c r="F13" s="2">
        <v>1995</v>
      </c>
      <c r="G13" s="200">
        <v>22989.21</v>
      </c>
      <c r="H13" s="199"/>
      <c r="I13" s="27"/>
      <c r="J13" s="201" t="s">
        <v>271</v>
      </c>
    </row>
    <row r="14" spans="1:10" s="15" customFormat="1" ht="12.75">
      <c r="A14" s="194">
        <v>10</v>
      </c>
      <c r="B14" s="198" t="s">
        <v>108</v>
      </c>
      <c r="C14" s="199"/>
      <c r="D14" s="38"/>
      <c r="E14" s="39"/>
      <c r="F14" s="2">
        <v>1996</v>
      </c>
      <c r="G14" s="200">
        <v>85941.93</v>
      </c>
      <c r="H14" s="199"/>
      <c r="I14" s="27"/>
      <c r="J14" s="201" t="s">
        <v>272</v>
      </c>
    </row>
    <row r="15" spans="1:10" s="15" customFormat="1" ht="12.75">
      <c r="A15" s="148">
        <v>11</v>
      </c>
      <c r="B15" s="198" t="s">
        <v>109</v>
      </c>
      <c r="C15" s="199"/>
      <c r="D15" s="38"/>
      <c r="E15" s="39"/>
      <c r="F15" s="2">
        <v>1997</v>
      </c>
      <c r="G15" s="200">
        <v>76736</v>
      </c>
      <c r="H15" s="199"/>
      <c r="I15" s="27"/>
      <c r="J15" s="201" t="s">
        <v>273</v>
      </c>
    </row>
    <row r="16" spans="1:10" s="15" customFormat="1" ht="12.75">
      <c r="A16" s="148">
        <v>12</v>
      </c>
      <c r="B16" s="198" t="s">
        <v>109</v>
      </c>
      <c r="C16" s="199"/>
      <c r="D16" s="38"/>
      <c r="E16" s="39"/>
      <c r="F16" s="2">
        <v>1997</v>
      </c>
      <c r="G16" s="200">
        <v>584605.38</v>
      </c>
      <c r="H16" s="199"/>
      <c r="I16" s="27"/>
      <c r="J16" s="201" t="s">
        <v>274</v>
      </c>
    </row>
    <row r="17" spans="1:10" s="15" customFormat="1" ht="12.75">
      <c r="A17" s="194">
        <v>13</v>
      </c>
      <c r="B17" s="198" t="s">
        <v>109</v>
      </c>
      <c r="C17" s="199"/>
      <c r="D17" s="38"/>
      <c r="E17" s="39"/>
      <c r="F17" s="2"/>
      <c r="G17" s="200">
        <v>42652.57</v>
      </c>
      <c r="H17" s="199"/>
      <c r="I17" s="27"/>
      <c r="J17" s="201" t="s">
        <v>275</v>
      </c>
    </row>
    <row r="18" spans="1:10" s="15" customFormat="1" ht="12.75">
      <c r="A18" s="148">
        <v>14</v>
      </c>
      <c r="B18" s="198" t="s">
        <v>109</v>
      </c>
      <c r="C18" s="199"/>
      <c r="D18" s="38"/>
      <c r="E18" s="39"/>
      <c r="F18" s="2"/>
      <c r="G18" s="200">
        <v>672768.02</v>
      </c>
      <c r="H18" s="199"/>
      <c r="I18" s="27"/>
      <c r="J18" s="201" t="s">
        <v>276</v>
      </c>
    </row>
    <row r="19" spans="1:10" s="15" customFormat="1" ht="12.75">
      <c r="A19" s="148">
        <v>15</v>
      </c>
      <c r="B19" s="198" t="s">
        <v>109</v>
      </c>
      <c r="C19" s="199"/>
      <c r="D19" s="38"/>
      <c r="E19" s="39"/>
      <c r="F19" s="2"/>
      <c r="G19" s="200">
        <v>14739.01</v>
      </c>
      <c r="H19" s="199"/>
      <c r="I19" s="27"/>
      <c r="J19" s="201" t="s">
        <v>276</v>
      </c>
    </row>
    <row r="20" spans="1:10" s="15" customFormat="1" ht="12.75">
      <c r="A20" s="194">
        <v>16</v>
      </c>
      <c r="B20" s="198" t="s">
        <v>109</v>
      </c>
      <c r="C20" s="199"/>
      <c r="D20" s="38"/>
      <c r="E20" s="39"/>
      <c r="F20" s="2">
        <v>1999</v>
      </c>
      <c r="G20" s="200">
        <v>89511.25</v>
      </c>
      <c r="H20" s="199"/>
      <c r="I20" s="27"/>
      <c r="J20" s="201" t="s">
        <v>277</v>
      </c>
    </row>
    <row r="21" spans="1:10" s="15" customFormat="1" ht="25.5">
      <c r="A21" s="148">
        <v>17</v>
      </c>
      <c r="B21" s="198" t="s">
        <v>110</v>
      </c>
      <c r="C21" s="199"/>
      <c r="D21" s="38"/>
      <c r="E21" s="39"/>
      <c r="F21" s="2"/>
      <c r="G21" s="200">
        <v>3602.66</v>
      </c>
      <c r="H21" s="199"/>
      <c r="I21" s="27"/>
      <c r="J21" s="201" t="s">
        <v>268</v>
      </c>
    </row>
    <row r="22" spans="1:10" s="15" customFormat="1" ht="12.75">
      <c r="A22" s="148">
        <v>18</v>
      </c>
      <c r="B22" s="198" t="s">
        <v>111</v>
      </c>
      <c r="C22" s="199"/>
      <c r="D22" s="38"/>
      <c r="E22" s="39"/>
      <c r="F22" s="2"/>
      <c r="G22" s="200">
        <v>37778.58</v>
      </c>
      <c r="H22" s="199"/>
      <c r="I22" s="27"/>
      <c r="J22" s="201" t="s">
        <v>278</v>
      </c>
    </row>
    <row r="23" spans="1:10" s="15" customFormat="1" ht="12.75">
      <c r="A23" s="194">
        <v>19</v>
      </c>
      <c r="B23" s="198" t="s">
        <v>109</v>
      </c>
      <c r="C23" s="199"/>
      <c r="D23" s="38"/>
      <c r="E23" s="39"/>
      <c r="F23" s="2">
        <v>2000</v>
      </c>
      <c r="G23" s="200">
        <v>122532.34</v>
      </c>
      <c r="H23" s="199"/>
      <c r="I23" s="27"/>
      <c r="J23" s="201" t="s">
        <v>279</v>
      </c>
    </row>
    <row r="24" spans="1:10" s="15" customFormat="1" ht="12.75">
      <c r="A24" s="148">
        <v>20</v>
      </c>
      <c r="B24" s="198" t="s">
        <v>109</v>
      </c>
      <c r="C24" s="199"/>
      <c r="D24" s="38"/>
      <c r="E24" s="39"/>
      <c r="F24" s="2"/>
      <c r="G24" s="200">
        <v>464087.18</v>
      </c>
      <c r="H24" s="199"/>
      <c r="I24" s="27"/>
      <c r="J24" s="201" t="s">
        <v>280</v>
      </c>
    </row>
    <row r="25" spans="1:10" s="15" customFormat="1" ht="12.75">
      <c r="A25" s="148">
        <v>21</v>
      </c>
      <c r="B25" s="198" t="s">
        <v>112</v>
      </c>
      <c r="C25" s="199"/>
      <c r="D25" s="38"/>
      <c r="E25" s="39"/>
      <c r="F25" s="2">
        <v>2004</v>
      </c>
      <c r="G25" s="200">
        <v>407674.67</v>
      </c>
      <c r="H25" s="199"/>
      <c r="I25" s="27"/>
      <c r="J25" s="201" t="s">
        <v>268</v>
      </c>
    </row>
    <row r="26" spans="1:10" s="15" customFormat="1" ht="12.75">
      <c r="A26" s="194">
        <v>22</v>
      </c>
      <c r="B26" s="198" t="s">
        <v>113</v>
      </c>
      <c r="C26" s="199"/>
      <c r="D26" s="38"/>
      <c r="E26" s="39"/>
      <c r="F26" s="2"/>
      <c r="G26" s="200">
        <v>1410749.55</v>
      </c>
      <c r="H26" s="199"/>
      <c r="I26" s="27"/>
      <c r="J26" s="201" t="s">
        <v>276</v>
      </c>
    </row>
    <row r="27" spans="1:10" s="15" customFormat="1" ht="25.5">
      <c r="A27" s="148">
        <v>23</v>
      </c>
      <c r="B27" s="198" t="s">
        <v>114</v>
      </c>
      <c r="C27" s="199"/>
      <c r="D27" s="38"/>
      <c r="E27" s="39"/>
      <c r="F27" s="2">
        <v>1999</v>
      </c>
      <c r="G27" s="200">
        <v>44110</v>
      </c>
      <c r="H27" s="199"/>
      <c r="I27" s="27"/>
      <c r="J27" s="201" t="s">
        <v>281</v>
      </c>
    </row>
    <row r="28" spans="1:10" s="15" customFormat="1" ht="25.5">
      <c r="A28" s="148">
        <v>24</v>
      </c>
      <c r="B28" s="198" t="s">
        <v>115</v>
      </c>
      <c r="C28" s="199"/>
      <c r="D28" s="38"/>
      <c r="E28" s="39"/>
      <c r="F28" s="2">
        <v>1999</v>
      </c>
      <c r="G28" s="200">
        <v>75855.2</v>
      </c>
      <c r="H28" s="199"/>
      <c r="I28" s="27"/>
      <c r="J28" s="201" t="s">
        <v>281</v>
      </c>
    </row>
    <row r="29" spans="1:10" s="15" customFormat="1" ht="12.75">
      <c r="A29" s="194">
        <v>25</v>
      </c>
      <c r="B29" s="198" t="s">
        <v>116</v>
      </c>
      <c r="C29" s="199"/>
      <c r="D29" s="38"/>
      <c r="E29" s="39"/>
      <c r="F29" s="2">
        <v>2004</v>
      </c>
      <c r="G29" s="200">
        <v>50178.76</v>
      </c>
      <c r="H29" s="199"/>
      <c r="I29" s="27"/>
      <c r="J29" s="201" t="s">
        <v>268</v>
      </c>
    </row>
    <row r="30" spans="1:10" s="15" customFormat="1" ht="12.75">
      <c r="A30" s="148">
        <v>26</v>
      </c>
      <c r="B30" s="198" t="s">
        <v>117</v>
      </c>
      <c r="C30" s="199"/>
      <c r="D30" s="38"/>
      <c r="E30" s="39"/>
      <c r="F30" s="2">
        <v>2004</v>
      </c>
      <c r="G30" s="200">
        <v>132240.43</v>
      </c>
      <c r="H30" s="199"/>
      <c r="I30" s="27"/>
      <c r="J30" s="201" t="s">
        <v>268</v>
      </c>
    </row>
    <row r="31" spans="1:10" s="15" customFormat="1" ht="12.75">
      <c r="A31" s="148">
        <v>27</v>
      </c>
      <c r="B31" s="198" t="s">
        <v>118</v>
      </c>
      <c r="C31" s="199"/>
      <c r="D31" s="38"/>
      <c r="E31" s="39"/>
      <c r="F31" s="2">
        <v>2004</v>
      </c>
      <c r="G31" s="200">
        <v>24871.12</v>
      </c>
      <c r="H31" s="199"/>
      <c r="I31" s="27"/>
      <c r="J31" s="201" t="s">
        <v>268</v>
      </c>
    </row>
    <row r="32" spans="1:10" s="15" customFormat="1" ht="12.75">
      <c r="A32" s="194">
        <v>28</v>
      </c>
      <c r="B32" s="198" t="s">
        <v>119</v>
      </c>
      <c r="C32" s="199"/>
      <c r="D32" s="38"/>
      <c r="E32" s="39"/>
      <c r="F32" s="2">
        <v>2004</v>
      </c>
      <c r="G32" s="200">
        <v>69629.77</v>
      </c>
      <c r="H32" s="199"/>
      <c r="I32" s="27"/>
      <c r="J32" s="201" t="s">
        <v>268</v>
      </c>
    </row>
    <row r="33" spans="1:10" s="15" customFormat="1" ht="12.75">
      <c r="A33" s="148">
        <v>29</v>
      </c>
      <c r="B33" s="198" t="s">
        <v>120</v>
      </c>
      <c r="C33" s="199"/>
      <c r="D33" s="38"/>
      <c r="E33" s="39"/>
      <c r="F33" s="2">
        <v>2004</v>
      </c>
      <c r="G33" s="200">
        <v>47463.57</v>
      </c>
      <c r="H33" s="199"/>
      <c r="I33" s="27"/>
      <c r="J33" s="201" t="s">
        <v>268</v>
      </c>
    </row>
    <row r="34" spans="1:10" s="15" customFormat="1" ht="12.75">
      <c r="A34" s="148">
        <v>30</v>
      </c>
      <c r="B34" s="198" t="s">
        <v>121</v>
      </c>
      <c r="C34" s="199"/>
      <c r="D34" s="38"/>
      <c r="E34" s="39"/>
      <c r="F34" s="2">
        <v>2004</v>
      </c>
      <c r="G34" s="200">
        <v>49086.71</v>
      </c>
      <c r="H34" s="199"/>
      <c r="I34" s="27"/>
      <c r="J34" s="201" t="s">
        <v>268</v>
      </c>
    </row>
    <row r="35" spans="1:10" s="15" customFormat="1" ht="12.75">
      <c r="A35" s="194">
        <v>31</v>
      </c>
      <c r="B35" s="198" t="s">
        <v>122</v>
      </c>
      <c r="C35" s="199"/>
      <c r="D35" s="38"/>
      <c r="E35" s="39"/>
      <c r="F35" s="2">
        <v>2004</v>
      </c>
      <c r="G35" s="200">
        <v>25172.65</v>
      </c>
      <c r="H35" s="199"/>
      <c r="I35" s="27"/>
      <c r="J35" s="201" t="s">
        <v>268</v>
      </c>
    </row>
    <row r="36" spans="1:10" s="15" customFormat="1" ht="12.75">
      <c r="A36" s="148">
        <v>32</v>
      </c>
      <c r="B36" s="198" t="s">
        <v>123</v>
      </c>
      <c r="C36" s="199"/>
      <c r="D36" s="38"/>
      <c r="E36" s="39"/>
      <c r="F36" s="2">
        <v>2004</v>
      </c>
      <c r="G36" s="200">
        <v>6382.16</v>
      </c>
      <c r="H36" s="199"/>
      <c r="I36" s="27"/>
      <c r="J36" s="201" t="s">
        <v>268</v>
      </c>
    </row>
    <row r="37" spans="1:10" s="15" customFormat="1" ht="12.75">
      <c r="A37" s="148">
        <v>33</v>
      </c>
      <c r="B37" s="198" t="s">
        <v>124</v>
      </c>
      <c r="C37" s="199"/>
      <c r="D37" s="38"/>
      <c r="E37" s="39"/>
      <c r="F37" s="2">
        <v>2004</v>
      </c>
      <c r="G37" s="200">
        <v>91536.87</v>
      </c>
      <c r="H37" s="199"/>
      <c r="I37" s="27"/>
      <c r="J37" s="201" t="s">
        <v>268</v>
      </c>
    </row>
    <row r="38" spans="1:10" s="15" customFormat="1" ht="12.75">
      <c r="A38" s="194">
        <v>34</v>
      </c>
      <c r="B38" s="198" t="s">
        <v>125</v>
      </c>
      <c r="C38" s="199"/>
      <c r="D38" s="38"/>
      <c r="E38" s="39"/>
      <c r="F38" s="2">
        <v>2004</v>
      </c>
      <c r="G38" s="200">
        <v>43708.85</v>
      </c>
      <c r="H38" s="199"/>
      <c r="I38" s="27"/>
      <c r="J38" s="201" t="s">
        <v>268</v>
      </c>
    </row>
    <row r="39" spans="1:10" s="15" customFormat="1" ht="12.75">
      <c r="A39" s="148">
        <v>35</v>
      </c>
      <c r="B39" s="198" t="s">
        <v>126</v>
      </c>
      <c r="C39" s="199"/>
      <c r="D39" s="38"/>
      <c r="E39" s="39"/>
      <c r="F39" s="2"/>
      <c r="G39" s="200">
        <v>1771854.99</v>
      </c>
      <c r="H39" s="199"/>
      <c r="I39" s="27"/>
      <c r="J39" s="201" t="s">
        <v>268</v>
      </c>
    </row>
    <row r="40" spans="1:10" s="15" customFormat="1" ht="12.75">
      <c r="A40" s="148">
        <v>36</v>
      </c>
      <c r="B40" s="198" t="s">
        <v>127</v>
      </c>
      <c r="C40" s="199"/>
      <c r="D40" s="38"/>
      <c r="E40" s="39"/>
      <c r="F40" s="2"/>
      <c r="G40" s="200">
        <v>30801.8</v>
      </c>
      <c r="H40" s="199"/>
      <c r="I40" s="27"/>
      <c r="J40" s="201" t="s">
        <v>282</v>
      </c>
    </row>
    <row r="41" spans="1:10" s="15" customFormat="1" ht="12.75">
      <c r="A41" s="194">
        <v>37</v>
      </c>
      <c r="B41" s="198" t="s">
        <v>127</v>
      </c>
      <c r="C41" s="199"/>
      <c r="D41" s="38"/>
      <c r="E41" s="39"/>
      <c r="F41" s="2"/>
      <c r="G41" s="200">
        <v>59542.65</v>
      </c>
      <c r="H41" s="199"/>
      <c r="I41" s="27"/>
      <c r="J41" s="201" t="s">
        <v>283</v>
      </c>
    </row>
    <row r="42" spans="1:10" s="15" customFormat="1" ht="12.75">
      <c r="A42" s="148">
        <v>38</v>
      </c>
      <c r="B42" s="198" t="s">
        <v>127</v>
      </c>
      <c r="C42" s="199"/>
      <c r="D42" s="38"/>
      <c r="E42" s="39"/>
      <c r="F42" s="2"/>
      <c r="G42" s="200">
        <v>42759</v>
      </c>
      <c r="H42" s="199"/>
      <c r="I42" s="27"/>
      <c r="J42" s="201" t="s">
        <v>284</v>
      </c>
    </row>
    <row r="43" spans="1:10" s="15" customFormat="1" ht="12.75">
      <c r="A43" s="148">
        <v>39</v>
      </c>
      <c r="B43" s="198" t="s">
        <v>127</v>
      </c>
      <c r="C43" s="199"/>
      <c r="D43" s="38"/>
      <c r="E43" s="39"/>
      <c r="F43" s="2"/>
      <c r="G43" s="200">
        <v>22473.18</v>
      </c>
      <c r="H43" s="199"/>
      <c r="I43" s="27"/>
      <c r="J43" s="201" t="s">
        <v>275</v>
      </c>
    </row>
    <row r="44" spans="1:10" s="15" customFormat="1" ht="12.75">
      <c r="A44" s="194">
        <v>40</v>
      </c>
      <c r="B44" s="198" t="s">
        <v>127</v>
      </c>
      <c r="C44" s="199"/>
      <c r="D44" s="38"/>
      <c r="E44" s="39"/>
      <c r="F44" s="2"/>
      <c r="G44" s="200">
        <v>8700</v>
      </c>
      <c r="H44" s="199"/>
      <c r="I44" s="27"/>
      <c r="J44" s="201" t="s">
        <v>285</v>
      </c>
    </row>
    <row r="45" spans="1:10" s="15" customFormat="1" ht="12.75">
      <c r="A45" s="148">
        <v>41</v>
      </c>
      <c r="B45" s="198" t="s">
        <v>128</v>
      </c>
      <c r="C45" s="199"/>
      <c r="D45" s="38"/>
      <c r="E45" s="39"/>
      <c r="F45" s="2">
        <v>1989</v>
      </c>
      <c r="G45" s="200">
        <v>1822233.38</v>
      </c>
      <c r="H45" s="199"/>
      <c r="I45" s="27"/>
      <c r="J45" s="201" t="s">
        <v>268</v>
      </c>
    </row>
    <row r="46" spans="1:10" s="15" customFormat="1" ht="12.75">
      <c r="A46" s="148">
        <v>42</v>
      </c>
      <c r="B46" s="198" t="s">
        <v>128</v>
      </c>
      <c r="C46" s="199"/>
      <c r="D46" s="38"/>
      <c r="E46" s="39"/>
      <c r="F46" s="2"/>
      <c r="G46" s="200">
        <v>25926.52</v>
      </c>
      <c r="H46" s="199"/>
      <c r="I46" s="27"/>
      <c r="J46" s="201" t="s">
        <v>271</v>
      </c>
    </row>
    <row r="47" spans="1:10" s="15" customFormat="1" ht="12.75">
      <c r="A47" s="194">
        <v>43</v>
      </c>
      <c r="B47" s="198" t="s">
        <v>129</v>
      </c>
      <c r="C47" s="199"/>
      <c r="D47" s="38"/>
      <c r="E47" s="39"/>
      <c r="F47" s="2"/>
      <c r="G47" s="200">
        <v>2250</v>
      </c>
      <c r="H47" s="199"/>
      <c r="I47" s="27"/>
      <c r="J47" s="201" t="s">
        <v>271</v>
      </c>
    </row>
    <row r="48" spans="1:10" s="15" customFormat="1" ht="25.5">
      <c r="A48" s="148">
        <v>44</v>
      </c>
      <c r="B48" s="198" t="s">
        <v>130</v>
      </c>
      <c r="C48" s="199"/>
      <c r="D48" s="38"/>
      <c r="E48" s="39"/>
      <c r="F48" s="2">
        <v>1984</v>
      </c>
      <c r="G48" s="200">
        <v>45204.13</v>
      </c>
      <c r="H48" s="199"/>
      <c r="I48" s="27"/>
      <c r="J48" s="201" t="s">
        <v>268</v>
      </c>
    </row>
    <row r="49" spans="1:10" s="15" customFormat="1" ht="12.75">
      <c r="A49" s="148">
        <v>45</v>
      </c>
      <c r="B49" s="198" t="s">
        <v>131</v>
      </c>
      <c r="C49" s="199"/>
      <c r="D49" s="38"/>
      <c r="E49" s="39"/>
      <c r="F49" s="2"/>
      <c r="G49" s="200">
        <v>110643.76</v>
      </c>
      <c r="H49" s="199"/>
      <c r="I49" s="27"/>
      <c r="J49" s="201" t="s">
        <v>276</v>
      </c>
    </row>
    <row r="50" spans="1:10" s="15" customFormat="1" ht="12.75">
      <c r="A50" s="194">
        <v>46</v>
      </c>
      <c r="B50" s="198" t="s">
        <v>129</v>
      </c>
      <c r="C50" s="199"/>
      <c r="D50" s="38"/>
      <c r="E50" s="39"/>
      <c r="F50" s="2"/>
      <c r="G50" s="200">
        <v>41501.49</v>
      </c>
      <c r="H50" s="199"/>
      <c r="I50" s="27"/>
      <c r="J50" s="201" t="s">
        <v>286</v>
      </c>
    </row>
    <row r="51" spans="1:10" s="15" customFormat="1" ht="12.75">
      <c r="A51" s="148">
        <v>47</v>
      </c>
      <c r="B51" s="198" t="s">
        <v>129</v>
      </c>
      <c r="C51" s="199"/>
      <c r="D51" s="38"/>
      <c r="E51" s="39"/>
      <c r="F51" s="2"/>
      <c r="G51" s="200">
        <v>46080</v>
      </c>
      <c r="H51" s="199"/>
      <c r="I51" s="27"/>
      <c r="J51" s="201" t="s">
        <v>275</v>
      </c>
    </row>
    <row r="52" spans="1:10" s="15" customFormat="1" ht="12.75">
      <c r="A52" s="148">
        <v>48</v>
      </c>
      <c r="B52" s="198" t="s">
        <v>132</v>
      </c>
      <c r="C52" s="199"/>
      <c r="D52" s="38"/>
      <c r="E52" s="39"/>
      <c r="F52" s="2">
        <v>1992</v>
      </c>
      <c r="G52" s="200">
        <v>6951.05</v>
      </c>
      <c r="H52" s="199"/>
      <c r="I52" s="27"/>
      <c r="J52" s="201" t="s">
        <v>268</v>
      </c>
    </row>
    <row r="53" spans="1:10" s="15" customFormat="1" ht="12.75">
      <c r="A53" s="194">
        <v>49</v>
      </c>
      <c r="B53" s="198" t="s">
        <v>133</v>
      </c>
      <c r="C53" s="199"/>
      <c r="D53" s="38"/>
      <c r="E53" s="39"/>
      <c r="F53" s="2"/>
      <c r="G53" s="200">
        <v>4800</v>
      </c>
      <c r="H53" s="199"/>
      <c r="I53" s="27"/>
      <c r="J53" s="201" t="s">
        <v>271</v>
      </c>
    </row>
    <row r="54" spans="1:10" s="15" customFormat="1" ht="12.75">
      <c r="A54" s="148">
        <v>50</v>
      </c>
      <c r="B54" s="198" t="s">
        <v>134</v>
      </c>
      <c r="C54" s="199"/>
      <c r="D54" s="38"/>
      <c r="E54" s="39"/>
      <c r="F54" s="2"/>
      <c r="G54" s="200">
        <v>1176.59</v>
      </c>
      <c r="H54" s="199"/>
      <c r="I54" s="27"/>
      <c r="J54" s="201" t="s">
        <v>271</v>
      </c>
    </row>
    <row r="55" spans="1:10" s="15" customFormat="1" ht="12.75">
      <c r="A55" s="148">
        <v>51</v>
      </c>
      <c r="B55" s="198" t="s">
        <v>135</v>
      </c>
      <c r="C55" s="199"/>
      <c r="D55" s="38"/>
      <c r="E55" s="39"/>
      <c r="F55" s="2"/>
      <c r="G55" s="200">
        <v>18506.35</v>
      </c>
      <c r="H55" s="199"/>
      <c r="I55" s="27"/>
      <c r="J55" s="201" t="s">
        <v>287</v>
      </c>
    </row>
    <row r="56" spans="1:10" s="15" customFormat="1" ht="12.75">
      <c r="A56" s="194">
        <v>52</v>
      </c>
      <c r="B56" s="198" t="s">
        <v>136</v>
      </c>
      <c r="C56" s="199"/>
      <c r="D56" s="38"/>
      <c r="E56" s="39"/>
      <c r="F56" s="2"/>
      <c r="G56" s="200">
        <v>2396.05</v>
      </c>
      <c r="H56" s="199"/>
      <c r="I56" s="27"/>
      <c r="J56" s="201" t="s">
        <v>288</v>
      </c>
    </row>
    <row r="57" spans="1:10" s="15" customFormat="1" ht="12.75">
      <c r="A57" s="148">
        <v>53</v>
      </c>
      <c r="B57" s="198" t="s">
        <v>136</v>
      </c>
      <c r="C57" s="199"/>
      <c r="D57" s="38"/>
      <c r="E57" s="39"/>
      <c r="F57" s="2">
        <v>1996</v>
      </c>
      <c r="G57" s="200">
        <v>7382.86</v>
      </c>
      <c r="H57" s="199"/>
      <c r="I57" s="27"/>
      <c r="J57" s="201" t="s">
        <v>271</v>
      </c>
    </row>
    <row r="58" spans="1:10" s="15" customFormat="1" ht="12.75">
      <c r="A58" s="148">
        <v>54</v>
      </c>
      <c r="B58" s="198" t="s">
        <v>137</v>
      </c>
      <c r="C58" s="199"/>
      <c r="D58" s="38"/>
      <c r="E58" s="39"/>
      <c r="F58" s="2"/>
      <c r="G58" s="200">
        <v>447</v>
      </c>
      <c r="H58" s="199"/>
      <c r="I58" s="27"/>
      <c r="J58" s="201" t="s">
        <v>284</v>
      </c>
    </row>
    <row r="59" spans="1:10" s="15" customFormat="1" ht="12.75">
      <c r="A59" s="194">
        <v>55</v>
      </c>
      <c r="B59" s="198" t="s">
        <v>138</v>
      </c>
      <c r="C59" s="199"/>
      <c r="D59" s="38"/>
      <c r="E59" s="39"/>
      <c r="F59" s="2">
        <v>1998</v>
      </c>
      <c r="G59" s="200">
        <v>6353.13</v>
      </c>
      <c r="H59" s="199"/>
      <c r="I59" s="27"/>
      <c r="J59" s="201" t="s">
        <v>273</v>
      </c>
    </row>
    <row r="60" spans="1:10" s="15" customFormat="1" ht="12.75">
      <c r="A60" s="148">
        <v>56</v>
      </c>
      <c r="B60" s="198" t="s">
        <v>138</v>
      </c>
      <c r="C60" s="199"/>
      <c r="D60" s="38"/>
      <c r="E60" s="39"/>
      <c r="F60" s="2">
        <v>1999</v>
      </c>
      <c r="G60" s="200">
        <v>6981.12</v>
      </c>
      <c r="H60" s="199"/>
      <c r="I60" s="27"/>
      <c r="J60" s="201" t="s">
        <v>286</v>
      </c>
    </row>
    <row r="61" spans="1:10" s="15" customFormat="1" ht="12.75">
      <c r="A61" s="148">
        <v>57</v>
      </c>
      <c r="B61" s="198" t="s">
        <v>139</v>
      </c>
      <c r="C61" s="199"/>
      <c r="D61" s="38"/>
      <c r="E61" s="39"/>
      <c r="F61" s="2"/>
      <c r="G61" s="200">
        <v>25938.67</v>
      </c>
      <c r="H61" s="199"/>
      <c r="I61" s="27"/>
      <c r="J61" s="201" t="s">
        <v>280</v>
      </c>
    </row>
    <row r="62" spans="1:10" s="15" customFormat="1" ht="12.75">
      <c r="A62" s="194">
        <v>58</v>
      </c>
      <c r="B62" s="198" t="s">
        <v>138</v>
      </c>
      <c r="C62" s="199"/>
      <c r="D62" s="38"/>
      <c r="E62" s="39"/>
      <c r="F62" s="2">
        <v>2005</v>
      </c>
      <c r="G62" s="200">
        <v>6000</v>
      </c>
      <c r="H62" s="199"/>
      <c r="I62" s="27"/>
      <c r="J62" s="201" t="s">
        <v>289</v>
      </c>
    </row>
    <row r="63" spans="1:10" s="15" customFormat="1" ht="12.75">
      <c r="A63" s="148">
        <v>59</v>
      </c>
      <c r="B63" s="198" t="s">
        <v>138</v>
      </c>
      <c r="C63" s="199"/>
      <c r="D63" s="38"/>
      <c r="E63" s="39"/>
      <c r="F63" s="2">
        <v>2005</v>
      </c>
      <c r="G63" s="200">
        <v>6000</v>
      </c>
      <c r="H63" s="199"/>
      <c r="I63" s="27"/>
      <c r="J63" s="201" t="s">
        <v>290</v>
      </c>
    </row>
    <row r="64" spans="1:10" s="15" customFormat="1" ht="12.75">
      <c r="A64" s="148">
        <v>60</v>
      </c>
      <c r="B64" s="198" t="s">
        <v>138</v>
      </c>
      <c r="C64" s="199"/>
      <c r="D64" s="38"/>
      <c r="E64" s="39"/>
      <c r="F64" s="2">
        <v>2005</v>
      </c>
      <c r="G64" s="200">
        <v>6000</v>
      </c>
      <c r="H64" s="199"/>
      <c r="I64" s="27"/>
      <c r="J64" s="201" t="s">
        <v>286</v>
      </c>
    </row>
    <row r="65" spans="1:10" s="15" customFormat="1" ht="12.75">
      <c r="A65" s="194">
        <v>61</v>
      </c>
      <c r="B65" s="198" t="s">
        <v>138</v>
      </c>
      <c r="C65" s="199"/>
      <c r="D65" s="38"/>
      <c r="E65" s="39"/>
      <c r="F65" s="2">
        <v>2002</v>
      </c>
      <c r="G65" s="200">
        <v>5526.96</v>
      </c>
      <c r="H65" s="199"/>
      <c r="I65" s="27"/>
      <c r="J65" s="201" t="s">
        <v>289</v>
      </c>
    </row>
    <row r="66" spans="1:10" s="15" customFormat="1" ht="12.75">
      <c r="A66" s="148">
        <v>62</v>
      </c>
      <c r="B66" s="198" t="s">
        <v>138</v>
      </c>
      <c r="C66" s="199"/>
      <c r="D66" s="38"/>
      <c r="E66" s="39"/>
      <c r="F66" s="2">
        <v>2002</v>
      </c>
      <c r="G66" s="200">
        <v>5557.64</v>
      </c>
      <c r="H66" s="199"/>
      <c r="I66" s="27"/>
      <c r="J66" s="201" t="s">
        <v>291</v>
      </c>
    </row>
    <row r="67" spans="1:10" s="15" customFormat="1" ht="12.75">
      <c r="A67" s="148">
        <v>63</v>
      </c>
      <c r="B67" s="198" t="s">
        <v>138</v>
      </c>
      <c r="C67" s="199"/>
      <c r="D67" s="38"/>
      <c r="E67" s="39"/>
      <c r="F67" s="2">
        <v>2004</v>
      </c>
      <c r="G67" s="200">
        <v>6015</v>
      </c>
      <c r="H67" s="199"/>
      <c r="I67" s="27"/>
      <c r="J67" s="201" t="s">
        <v>282</v>
      </c>
    </row>
    <row r="68" spans="1:10" s="15" customFormat="1" ht="12.75">
      <c r="A68" s="194">
        <v>64</v>
      </c>
      <c r="B68" s="198" t="s">
        <v>138</v>
      </c>
      <c r="C68" s="199"/>
      <c r="D68" s="38"/>
      <c r="E68" s="39"/>
      <c r="F68" s="2">
        <v>2008</v>
      </c>
      <c r="G68" s="200">
        <v>20857.58</v>
      </c>
      <c r="H68" s="199"/>
      <c r="I68" s="27"/>
      <c r="J68" s="201" t="s">
        <v>283</v>
      </c>
    </row>
    <row r="69" spans="1:10" s="15" customFormat="1" ht="12.75">
      <c r="A69" s="148">
        <v>65</v>
      </c>
      <c r="B69" s="198" t="s">
        <v>138</v>
      </c>
      <c r="C69" s="199"/>
      <c r="D69" s="38"/>
      <c r="E69" s="39"/>
      <c r="F69" s="2">
        <v>2008</v>
      </c>
      <c r="G69" s="200">
        <v>74722.09</v>
      </c>
      <c r="H69" s="199"/>
      <c r="I69" s="27"/>
      <c r="J69" s="201" t="s">
        <v>287</v>
      </c>
    </row>
    <row r="70" spans="1:10" s="15" customFormat="1" ht="12.75">
      <c r="A70" s="148">
        <v>66</v>
      </c>
      <c r="B70" s="198" t="s">
        <v>140</v>
      </c>
      <c r="C70" s="199"/>
      <c r="D70" s="38"/>
      <c r="E70" s="39"/>
      <c r="F70" s="2"/>
      <c r="G70" s="200">
        <v>9630</v>
      </c>
      <c r="H70" s="199"/>
      <c r="I70" s="27"/>
      <c r="J70" s="201" t="s">
        <v>271</v>
      </c>
    </row>
    <row r="71" spans="1:10" s="15" customFormat="1" ht="12.75">
      <c r="A71" s="194">
        <v>67</v>
      </c>
      <c r="B71" s="198" t="s">
        <v>141</v>
      </c>
      <c r="C71" s="199"/>
      <c r="D71" s="38"/>
      <c r="E71" s="39"/>
      <c r="F71" s="2"/>
      <c r="G71" s="200">
        <v>1061.58</v>
      </c>
      <c r="H71" s="199"/>
      <c r="I71" s="27"/>
      <c r="J71" s="201" t="s">
        <v>268</v>
      </c>
    </row>
    <row r="72" spans="1:10" s="15" customFormat="1" ht="12.75">
      <c r="A72" s="148">
        <v>68</v>
      </c>
      <c r="B72" s="198" t="s">
        <v>142</v>
      </c>
      <c r="C72" s="199"/>
      <c r="D72" s="38"/>
      <c r="E72" s="39"/>
      <c r="F72" s="2"/>
      <c r="G72" s="200">
        <v>74000</v>
      </c>
      <c r="H72" s="199"/>
      <c r="I72" s="27"/>
      <c r="J72" s="201" t="s">
        <v>271</v>
      </c>
    </row>
    <row r="73" spans="1:10" s="15" customFormat="1" ht="12.75">
      <c r="A73" s="148">
        <v>69</v>
      </c>
      <c r="B73" s="198" t="s">
        <v>143</v>
      </c>
      <c r="C73" s="199"/>
      <c r="D73" s="38"/>
      <c r="E73" s="39"/>
      <c r="F73" s="2"/>
      <c r="G73" s="200">
        <v>765</v>
      </c>
      <c r="H73" s="199"/>
      <c r="I73" s="27"/>
      <c r="J73" s="201" t="s">
        <v>271</v>
      </c>
    </row>
    <row r="74" spans="1:10" s="15" customFormat="1" ht="12.75">
      <c r="A74" s="194">
        <v>70</v>
      </c>
      <c r="B74" s="198" t="s">
        <v>144</v>
      </c>
      <c r="C74" s="199"/>
      <c r="D74" s="38"/>
      <c r="E74" s="39"/>
      <c r="F74" s="2"/>
      <c r="G74" s="200">
        <v>1500</v>
      </c>
      <c r="H74" s="199"/>
      <c r="I74" s="27"/>
      <c r="J74" s="201" t="s">
        <v>273</v>
      </c>
    </row>
    <row r="75" spans="1:10" s="15" customFormat="1" ht="12.75">
      <c r="A75" s="148">
        <v>71</v>
      </c>
      <c r="B75" s="198" t="s">
        <v>145</v>
      </c>
      <c r="C75" s="199"/>
      <c r="D75" s="38"/>
      <c r="E75" s="39"/>
      <c r="F75" s="2"/>
      <c r="G75" s="200">
        <v>1420</v>
      </c>
      <c r="H75" s="199"/>
      <c r="I75" s="27"/>
      <c r="J75" s="201" t="s">
        <v>273</v>
      </c>
    </row>
    <row r="76" spans="1:10" s="15" customFormat="1" ht="12.75">
      <c r="A76" s="148">
        <v>72</v>
      </c>
      <c r="B76" s="198" t="s">
        <v>145</v>
      </c>
      <c r="C76" s="199"/>
      <c r="D76" s="38"/>
      <c r="E76" s="39"/>
      <c r="F76" s="2"/>
      <c r="G76" s="200">
        <v>1420</v>
      </c>
      <c r="H76" s="199"/>
      <c r="I76" s="27"/>
      <c r="J76" s="201" t="s">
        <v>271</v>
      </c>
    </row>
    <row r="77" spans="1:10" s="15" customFormat="1" ht="12.75">
      <c r="A77" s="194">
        <v>73</v>
      </c>
      <c r="B77" s="198" t="s">
        <v>146</v>
      </c>
      <c r="C77" s="199"/>
      <c r="D77" s="38"/>
      <c r="E77" s="39"/>
      <c r="F77" s="2"/>
      <c r="G77" s="200">
        <v>3853.73</v>
      </c>
      <c r="H77" s="199"/>
      <c r="I77" s="27"/>
      <c r="J77" s="201" t="s">
        <v>268</v>
      </c>
    </row>
    <row r="78" spans="1:10" s="15" customFormat="1" ht="12.75">
      <c r="A78" s="148">
        <v>74</v>
      </c>
      <c r="B78" s="198" t="s">
        <v>147</v>
      </c>
      <c r="C78" s="199"/>
      <c r="D78" s="38"/>
      <c r="E78" s="39"/>
      <c r="F78" s="2">
        <v>1992</v>
      </c>
      <c r="G78" s="200">
        <v>6206.6</v>
      </c>
      <c r="H78" s="199"/>
      <c r="I78" s="27"/>
      <c r="J78" s="201" t="s">
        <v>268</v>
      </c>
    </row>
    <row r="79" spans="1:10" s="15" customFormat="1" ht="12.75">
      <c r="A79" s="148">
        <v>75</v>
      </c>
      <c r="B79" s="198" t="s">
        <v>148</v>
      </c>
      <c r="C79" s="199"/>
      <c r="D79" s="38"/>
      <c r="E79" s="39"/>
      <c r="F79" s="2"/>
      <c r="G79" s="200">
        <v>2000</v>
      </c>
      <c r="H79" s="199"/>
      <c r="I79" s="27"/>
      <c r="J79" s="201" t="s">
        <v>287</v>
      </c>
    </row>
    <row r="80" spans="1:10" s="15" customFormat="1" ht="25.5">
      <c r="A80" s="194">
        <v>76</v>
      </c>
      <c r="B80" s="198" t="s">
        <v>149</v>
      </c>
      <c r="C80" s="199"/>
      <c r="D80" s="38"/>
      <c r="E80" s="39"/>
      <c r="F80" s="2">
        <v>1999</v>
      </c>
      <c r="G80" s="200">
        <v>4901.62</v>
      </c>
      <c r="H80" s="199"/>
      <c r="I80" s="27"/>
      <c r="J80" s="201" t="s">
        <v>292</v>
      </c>
    </row>
    <row r="81" spans="1:10" s="15" customFormat="1" ht="25.5">
      <c r="A81" s="148">
        <v>77</v>
      </c>
      <c r="B81" s="198" t="s">
        <v>150</v>
      </c>
      <c r="C81" s="199"/>
      <c r="D81" s="38"/>
      <c r="E81" s="39"/>
      <c r="F81" s="2">
        <v>1999</v>
      </c>
      <c r="G81" s="200">
        <v>9572.56</v>
      </c>
      <c r="H81" s="199"/>
      <c r="I81" s="27"/>
      <c r="J81" s="201" t="s">
        <v>292</v>
      </c>
    </row>
    <row r="82" spans="1:10" s="15" customFormat="1" ht="12.75">
      <c r="A82" s="148">
        <v>78</v>
      </c>
      <c r="B82" s="198" t="s">
        <v>151</v>
      </c>
      <c r="C82" s="199"/>
      <c r="D82" s="38"/>
      <c r="E82" s="39"/>
      <c r="F82" s="2">
        <v>1999</v>
      </c>
      <c r="G82" s="200">
        <v>22216</v>
      </c>
      <c r="H82" s="199"/>
      <c r="I82" s="27"/>
      <c r="J82" s="201" t="s">
        <v>281</v>
      </c>
    </row>
    <row r="83" spans="1:10" s="15" customFormat="1" ht="12.75">
      <c r="A83" s="194">
        <v>79</v>
      </c>
      <c r="B83" s="198" t="s">
        <v>140</v>
      </c>
      <c r="C83" s="199"/>
      <c r="D83" s="38"/>
      <c r="E83" s="39"/>
      <c r="F83" s="2"/>
      <c r="G83" s="200">
        <v>17852.1</v>
      </c>
      <c r="H83" s="199"/>
      <c r="I83" s="27"/>
      <c r="J83" s="201" t="s">
        <v>280</v>
      </c>
    </row>
    <row r="84" spans="1:10" s="15" customFormat="1" ht="12.75">
      <c r="A84" s="148">
        <v>80</v>
      </c>
      <c r="B84" s="198" t="s">
        <v>119</v>
      </c>
      <c r="C84" s="199"/>
      <c r="D84" s="38"/>
      <c r="E84" s="39"/>
      <c r="F84" s="2"/>
      <c r="G84" s="200">
        <v>2172.94</v>
      </c>
      <c r="H84" s="199"/>
      <c r="I84" s="27"/>
      <c r="J84" s="201" t="s">
        <v>280</v>
      </c>
    </row>
    <row r="85" spans="1:10" s="15" customFormat="1" ht="12.75">
      <c r="A85" s="148">
        <v>81</v>
      </c>
      <c r="B85" s="198" t="s">
        <v>119</v>
      </c>
      <c r="C85" s="199"/>
      <c r="D85" s="38"/>
      <c r="E85" s="39"/>
      <c r="F85" s="2"/>
      <c r="G85" s="200">
        <v>55485.74</v>
      </c>
      <c r="H85" s="199"/>
      <c r="I85" s="27"/>
      <c r="J85" s="201" t="s">
        <v>280</v>
      </c>
    </row>
    <row r="86" spans="1:10" s="15" customFormat="1" ht="12.75">
      <c r="A86" s="194">
        <v>82</v>
      </c>
      <c r="B86" s="198" t="s">
        <v>119</v>
      </c>
      <c r="C86" s="199"/>
      <c r="D86" s="38"/>
      <c r="E86" s="39"/>
      <c r="F86" s="2"/>
      <c r="G86" s="200">
        <v>5700.53</v>
      </c>
      <c r="H86" s="199"/>
      <c r="I86" s="27"/>
      <c r="J86" s="201" t="s">
        <v>280</v>
      </c>
    </row>
    <row r="87" spans="1:10" s="15" customFormat="1" ht="12.75">
      <c r="A87" s="148">
        <v>83</v>
      </c>
      <c r="B87" s="198" t="s">
        <v>119</v>
      </c>
      <c r="C87" s="199"/>
      <c r="D87" s="38"/>
      <c r="E87" s="39"/>
      <c r="F87" s="2"/>
      <c r="G87" s="200">
        <v>1842.76</v>
      </c>
      <c r="H87" s="199"/>
      <c r="I87" s="27"/>
      <c r="J87" s="201" t="s">
        <v>280</v>
      </c>
    </row>
    <row r="88" spans="1:10" s="15" customFormat="1" ht="12.75">
      <c r="A88" s="148">
        <v>84</v>
      </c>
      <c r="B88" s="198" t="s">
        <v>119</v>
      </c>
      <c r="C88" s="199"/>
      <c r="D88" s="38"/>
      <c r="E88" s="39"/>
      <c r="F88" s="2"/>
      <c r="G88" s="200">
        <v>4040.12</v>
      </c>
      <c r="H88" s="199"/>
      <c r="I88" s="27"/>
      <c r="J88" s="201" t="s">
        <v>280</v>
      </c>
    </row>
    <row r="89" spans="1:10" s="15" customFormat="1" ht="12.75">
      <c r="A89" s="194">
        <v>85</v>
      </c>
      <c r="B89" s="198" t="s">
        <v>117</v>
      </c>
      <c r="C89" s="199"/>
      <c r="D89" s="38"/>
      <c r="E89" s="39"/>
      <c r="F89" s="2">
        <v>2007</v>
      </c>
      <c r="G89" s="200">
        <v>57405.55</v>
      </c>
      <c r="H89" s="199"/>
      <c r="I89" s="27"/>
      <c r="J89" s="201" t="s">
        <v>293</v>
      </c>
    </row>
    <row r="90" spans="1:10" s="15" customFormat="1" ht="12.75">
      <c r="A90" s="148">
        <v>86</v>
      </c>
      <c r="B90" s="198" t="s">
        <v>151</v>
      </c>
      <c r="C90" s="199"/>
      <c r="D90" s="38"/>
      <c r="E90" s="39"/>
      <c r="F90" s="2">
        <v>2007</v>
      </c>
      <c r="G90" s="200">
        <v>63762.9</v>
      </c>
      <c r="H90" s="199"/>
      <c r="I90" s="27"/>
      <c r="J90" s="201" t="s">
        <v>294</v>
      </c>
    </row>
    <row r="91" spans="1:10" s="15" customFormat="1" ht="12.75">
      <c r="A91" s="148">
        <v>87</v>
      </c>
      <c r="B91" s="198" t="s">
        <v>151</v>
      </c>
      <c r="C91" s="199"/>
      <c r="D91" s="38"/>
      <c r="E91" s="39"/>
      <c r="F91" s="2">
        <v>1990</v>
      </c>
      <c r="G91" s="200">
        <v>4641.87</v>
      </c>
      <c r="H91" s="199"/>
      <c r="I91" s="27"/>
      <c r="J91" s="201" t="s">
        <v>295</v>
      </c>
    </row>
    <row r="92" spans="1:10" s="15" customFormat="1" ht="12.75">
      <c r="A92" s="194">
        <v>88</v>
      </c>
      <c r="B92" s="198" t="s">
        <v>146</v>
      </c>
      <c r="C92" s="199"/>
      <c r="D92" s="38"/>
      <c r="E92" s="39"/>
      <c r="F92" s="2"/>
      <c r="G92" s="200">
        <v>33351.74</v>
      </c>
      <c r="H92" s="199"/>
      <c r="I92" s="27"/>
      <c r="J92" s="201" t="s">
        <v>276</v>
      </c>
    </row>
    <row r="93" spans="1:10" s="15" customFormat="1" ht="12.75">
      <c r="A93" s="148">
        <v>89</v>
      </c>
      <c r="B93" s="198" t="s">
        <v>146</v>
      </c>
      <c r="C93" s="199"/>
      <c r="D93" s="38"/>
      <c r="E93" s="39"/>
      <c r="F93" s="2"/>
      <c r="G93" s="200">
        <v>12538.87</v>
      </c>
      <c r="H93" s="199"/>
      <c r="I93" s="27"/>
      <c r="J93" s="201" t="s">
        <v>276</v>
      </c>
    </row>
    <row r="94" spans="1:10" s="15" customFormat="1" ht="12.75">
      <c r="A94" s="148">
        <v>90</v>
      </c>
      <c r="B94" s="198" t="s">
        <v>152</v>
      </c>
      <c r="C94" s="199"/>
      <c r="D94" s="38"/>
      <c r="E94" s="39"/>
      <c r="F94" s="2"/>
      <c r="G94" s="200">
        <v>13118.82</v>
      </c>
      <c r="H94" s="199"/>
      <c r="I94" s="27"/>
      <c r="J94" s="201" t="s">
        <v>276</v>
      </c>
    </row>
    <row r="95" spans="1:10" s="15" customFormat="1" ht="12.75">
      <c r="A95" s="194">
        <v>91</v>
      </c>
      <c r="B95" s="198" t="s">
        <v>152</v>
      </c>
      <c r="C95" s="199"/>
      <c r="D95" s="38"/>
      <c r="E95" s="39"/>
      <c r="F95" s="2"/>
      <c r="G95" s="200">
        <v>17915.65</v>
      </c>
      <c r="H95" s="199"/>
      <c r="I95" s="27"/>
      <c r="J95" s="201" t="s">
        <v>276</v>
      </c>
    </row>
    <row r="96" spans="1:10" s="15" customFormat="1" ht="12.75">
      <c r="A96" s="148">
        <v>92</v>
      </c>
      <c r="B96" s="198" t="s">
        <v>153</v>
      </c>
      <c r="C96" s="199"/>
      <c r="D96" s="38"/>
      <c r="E96" s="39"/>
      <c r="F96" s="2"/>
      <c r="G96" s="200">
        <v>1531.21</v>
      </c>
      <c r="H96" s="199"/>
      <c r="I96" s="27"/>
      <c r="J96" s="201" t="s">
        <v>276</v>
      </c>
    </row>
    <row r="97" spans="1:10" s="15" customFormat="1" ht="12.75">
      <c r="A97" s="148">
        <v>93</v>
      </c>
      <c r="B97" s="198" t="s">
        <v>154</v>
      </c>
      <c r="C97" s="199"/>
      <c r="D97" s="38"/>
      <c r="E97" s="39"/>
      <c r="F97" s="2"/>
      <c r="G97" s="200">
        <v>33599.69</v>
      </c>
      <c r="H97" s="199"/>
      <c r="I97" s="27"/>
      <c r="J97" s="201" t="s">
        <v>272</v>
      </c>
    </row>
    <row r="98" spans="1:10" s="15" customFormat="1" ht="25.5">
      <c r="A98" s="194">
        <v>94</v>
      </c>
      <c r="B98" s="198" t="s">
        <v>155</v>
      </c>
      <c r="C98" s="199"/>
      <c r="D98" s="38"/>
      <c r="E98" s="39"/>
      <c r="F98" s="2"/>
      <c r="G98" s="200">
        <v>45965.89</v>
      </c>
      <c r="H98" s="199"/>
      <c r="I98" s="27"/>
      <c r="J98" s="201" t="s">
        <v>296</v>
      </c>
    </row>
    <row r="99" spans="1:10" s="15" customFormat="1" ht="12.75">
      <c r="A99" s="148">
        <v>95</v>
      </c>
      <c r="B99" s="198" t="s">
        <v>156</v>
      </c>
      <c r="C99" s="199"/>
      <c r="D99" s="38"/>
      <c r="E99" s="39"/>
      <c r="F99" s="2"/>
      <c r="G99" s="200">
        <v>1100</v>
      </c>
      <c r="H99" s="199"/>
      <c r="I99" s="27"/>
      <c r="J99" s="201" t="s">
        <v>286</v>
      </c>
    </row>
    <row r="100" spans="1:10" s="15" customFormat="1" ht="12.75">
      <c r="A100" s="148">
        <v>96</v>
      </c>
      <c r="B100" s="198" t="s">
        <v>119</v>
      </c>
      <c r="C100" s="199"/>
      <c r="D100" s="38"/>
      <c r="E100" s="39"/>
      <c r="F100" s="2"/>
      <c r="G100" s="200">
        <v>42909</v>
      </c>
      <c r="H100" s="199"/>
      <c r="I100" s="27"/>
      <c r="J100" s="201" t="s">
        <v>286</v>
      </c>
    </row>
    <row r="101" spans="1:10" s="15" customFormat="1" ht="12.75">
      <c r="A101" s="194">
        <v>97</v>
      </c>
      <c r="B101" s="198" t="s">
        <v>144</v>
      </c>
      <c r="C101" s="199"/>
      <c r="D101" s="38"/>
      <c r="E101" s="39"/>
      <c r="F101" s="2"/>
      <c r="G101" s="200">
        <v>1500</v>
      </c>
      <c r="H101" s="199"/>
      <c r="I101" s="27"/>
      <c r="J101" s="201" t="s">
        <v>286</v>
      </c>
    </row>
    <row r="102" spans="1:10" s="15" customFormat="1" ht="12" customHeight="1">
      <c r="A102" s="148">
        <v>98</v>
      </c>
      <c r="B102" s="198" t="s">
        <v>157</v>
      </c>
      <c r="C102" s="199"/>
      <c r="D102" s="38"/>
      <c r="E102" s="39"/>
      <c r="F102" s="2"/>
      <c r="G102" s="200">
        <v>2200</v>
      </c>
      <c r="H102" s="199"/>
      <c r="I102" s="27"/>
      <c r="J102" s="201" t="s">
        <v>283</v>
      </c>
    </row>
    <row r="103" spans="1:10" s="15" customFormat="1" ht="12.75">
      <c r="A103" s="148">
        <v>99</v>
      </c>
      <c r="B103" s="198" t="s">
        <v>158</v>
      </c>
      <c r="C103" s="199"/>
      <c r="D103" s="38"/>
      <c r="E103" s="39"/>
      <c r="F103" s="2"/>
      <c r="G103" s="200">
        <v>3170.95</v>
      </c>
      <c r="H103" s="199"/>
      <c r="I103" s="27"/>
      <c r="J103" s="201" t="s">
        <v>275</v>
      </c>
    </row>
    <row r="104" spans="1:10" s="15" customFormat="1" ht="12.75">
      <c r="A104" s="194">
        <v>100</v>
      </c>
      <c r="B104" s="198" t="s">
        <v>144</v>
      </c>
      <c r="C104" s="199"/>
      <c r="D104" s="38"/>
      <c r="E104" s="39"/>
      <c r="F104" s="2"/>
      <c r="G104" s="200">
        <v>6948.08</v>
      </c>
      <c r="H104" s="199"/>
      <c r="I104" s="27"/>
      <c r="J104" s="201" t="s">
        <v>275</v>
      </c>
    </row>
    <row r="105" spans="1:10" s="15" customFormat="1" ht="12.75">
      <c r="A105" s="148">
        <v>101</v>
      </c>
      <c r="B105" s="198" t="s">
        <v>144</v>
      </c>
      <c r="C105" s="199"/>
      <c r="D105" s="38"/>
      <c r="E105" s="39"/>
      <c r="F105" s="2"/>
      <c r="G105" s="200">
        <v>10647.76</v>
      </c>
      <c r="H105" s="199"/>
      <c r="I105" s="27"/>
      <c r="J105" s="201" t="s">
        <v>275</v>
      </c>
    </row>
    <row r="106" spans="1:10" s="15" customFormat="1" ht="12.75">
      <c r="A106" s="148">
        <v>102</v>
      </c>
      <c r="B106" s="198" t="s">
        <v>140</v>
      </c>
      <c r="C106" s="199"/>
      <c r="D106" s="38"/>
      <c r="E106" s="39"/>
      <c r="F106" s="2"/>
      <c r="G106" s="200">
        <v>17258.57</v>
      </c>
      <c r="H106" s="199"/>
      <c r="I106" s="27"/>
      <c r="J106" s="201" t="s">
        <v>275</v>
      </c>
    </row>
    <row r="107" spans="1:10" s="15" customFormat="1" ht="12.75">
      <c r="A107" s="194">
        <v>103</v>
      </c>
      <c r="B107" s="198" t="s">
        <v>119</v>
      </c>
      <c r="C107" s="199"/>
      <c r="D107" s="38"/>
      <c r="E107" s="39"/>
      <c r="F107" s="2"/>
      <c r="G107" s="200">
        <v>6191.81</v>
      </c>
      <c r="H107" s="199"/>
      <c r="I107" s="27"/>
      <c r="J107" s="201" t="s">
        <v>275</v>
      </c>
    </row>
    <row r="108" spans="1:10" s="15" customFormat="1" ht="12.75">
      <c r="A108" s="148">
        <v>104</v>
      </c>
      <c r="B108" s="198" t="s">
        <v>159</v>
      </c>
      <c r="C108" s="199"/>
      <c r="D108" s="38"/>
      <c r="E108" s="39"/>
      <c r="F108" s="2"/>
      <c r="G108" s="200">
        <v>2000</v>
      </c>
      <c r="H108" s="199"/>
      <c r="I108" s="27"/>
      <c r="J108" s="201" t="s">
        <v>289</v>
      </c>
    </row>
    <row r="109" spans="1:10" s="15" customFormat="1" ht="12.75">
      <c r="A109" s="148">
        <v>105</v>
      </c>
      <c r="B109" s="198" t="s">
        <v>148</v>
      </c>
      <c r="C109" s="199"/>
      <c r="D109" s="38"/>
      <c r="E109" s="39"/>
      <c r="F109" s="2"/>
      <c r="G109" s="200">
        <v>200</v>
      </c>
      <c r="H109" s="199"/>
      <c r="I109" s="27"/>
      <c r="J109" s="201" t="s">
        <v>275</v>
      </c>
    </row>
    <row r="110" spans="1:10" s="15" customFormat="1" ht="12.75">
      <c r="A110" s="194">
        <v>106</v>
      </c>
      <c r="B110" s="198" t="s">
        <v>145</v>
      </c>
      <c r="C110" s="199"/>
      <c r="D110" s="38"/>
      <c r="E110" s="39"/>
      <c r="F110" s="2"/>
      <c r="G110" s="200">
        <v>1420</v>
      </c>
      <c r="H110" s="199"/>
      <c r="I110" s="27"/>
      <c r="J110" s="201" t="s">
        <v>275</v>
      </c>
    </row>
    <row r="111" spans="1:10" s="15" customFormat="1" ht="12.75">
      <c r="A111" s="148">
        <v>107</v>
      </c>
      <c r="B111" s="198" t="s">
        <v>145</v>
      </c>
      <c r="C111" s="199"/>
      <c r="D111" s="38"/>
      <c r="E111" s="39"/>
      <c r="F111" s="2"/>
      <c r="G111" s="200">
        <v>1420</v>
      </c>
      <c r="H111" s="199"/>
      <c r="I111" s="27"/>
      <c r="J111" s="201" t="s">
        <v>276</v>
      </c>
    </row>
    <row r="112" spans="1:10" s="15" customFormat="1" ht="12.75">
      <c r="A112" s="148">
        <v>108</v>
      </c>
      <c r="B112" s="198" t="s">
        <v>160</v>
      </c>
      <c r="C112" s="199"/>
      <c r="D112" s="38"/>
      <c r="E112" s="39"/>
      <c r="F112" s="2"/>
      <c r="G112" s="200">
        <v>1100</v>
      </c>
      <c r="H112" s="199"/>
      <c r="I112" s="27"/>
      <c r="J112" s="201" t="s">
        <v>276</v>
      </c>
    </row>
    <row r="113" spans="1:10" s="15" customFormat="1" ht="12.75">
      <c r="A113" s="194">
        <v>109</v>
      </c>
      <c r="B113" s="198" t="s">
        <v>161</v>
      </c>
      <c r="C113" s="199"/>
      <c r="D113" s="38"/>
      <c r="E113" s="39"/>
      <c r="F113" s="2"/>
      <c r="G113" s="200">
        <v>6000</v>
      </c>
      <c r="H113" s="199"/>
      <c r="I113" s="27"/>
      <c r="J113" s="201" t="s">
        <v>276</v>
      </c>
    </row>
    <row r="114" spans="1:10" s="15" customFormat="1" ht="12.75">
      <c r="A114" s="148">
        <v>110</v>
      </c>
      <c r="B114" s="198" t="s">
        <v>162</v>
      </c>
      <c r="C114" s="199"/>
      <c r="D114" s="38"/>
      <c r="E114" s="39"/>
      <c r="F114" s="2"/>
      <c r="G114" s="200">
        <v>51500.99</v>
      </c>
      <c r="H114" s="199"/>
      <c r="I114" s="27"/>
      <c r="J114" s="201" t="s">
        <v>276</v>
      </c>
    </row>
    <row r="115" spans="1:10" s="15" customFormat="1" ht="12.75">
      <c r="A115" s="148">
        <v>111</v>
      </c>
      <c r="B115" s="198" t="s">
        <v>119</v>
      </c>
      <c r="C115" s="199"/>
      <c r="D115" s="38"/>
      <c r="E115" s="39"/>
      <c r="F115" s="2"/>
      <c r="G115" s="200">
        <v>44199.7</v>
      </c>
      <c r="H115" s="199"/>
      <c r="I115" s="27"/>
      <c r="J115" s="201" t="s">
        <v>276</v>
      </c>
    </row>
    <row r="116" spans="1:10" s="15" customFormat="1" ht="12.75">
      <c r="A116" s="194">
        <v>112</v>
      </c>
      <c r="B116" s="198" t="s">
        <v>152</v>
      </c>
      <c r="C116" s="199"/>
      <c r="D116" s="38"/>
      <c r="E116" s="39"/>
      <c r="F116" s="2"/>
      <c r="G116" s="200">
        <v>10767.86</v>
      </c>
      <c r="H116" s="199"/>
      <c r="I116" s="27"/>
      <c r="J116" s="201" t="s">
        <v>276</v>
      </c>
    </row>
    <row r="117" spans="1:10" s="15" customFormat="1" ht="12.75">
      <c r="A117" s="148">
        <v>113</v>
      </c>
      <c r="B117" s="198" t="s">
        <v>163</v>
      </c>
      <c r="C117" s="199"/>
      <c r="D117" s="38"/>
      <c r="E117" s="39"/>
      <c r="F117" s="2">
        <v>2007</v>
      </c>
      <c r="G117" s="200">
        <v>32000</v>
      </c>
      <c r="H117" s="199"/>
      <c r="I117" s="27"/>
      <c r="J117" s="201" t="s">
        <v>297</v>
      </c>
    </row>
    <row r="118" spans="1:10" s="15" customFormat="1" ht="12.75">
      <c r="A118" s="148">
        <v>114</v>
      </c>
      <c r="B118" s="198" t="s">
        <v>164</v>
      </c>
      <c r="C118" s="199"/>
      <c r="D118" s="38"/>
      <c r="E118" s="39"/>
      <c r="F118" s="2">
        <v>2001</v>
      </c>
      <c r="G118" s="200">
        <v>4547.5</v>
      </c>
      <c r="H118" s="199"/>
      <c r="I118" s="27"/>
      <c r="J118" s="201" t="s">
        <v>298</v>
      </c>
    </row>
    <row r="119" spans="1:10" s="15" customFormat="1" ht="12.75">
      <c r="A119" s="194">
        <v>115</v>
      </c>
      <c r="B119" s="198" t="s">
        <v>165</v>
      </c>
      <c r="C119" s="199"/>
      <c r="D119" s="38"/>
      <c r="E119" s="39"/>
      <c r="F119" s="2">
        <v>2001</v>
      </c>
      <c r="G119" s="200">
        <v>4547.5</v>
      </c>
      <c r="H119" s="199"/>
      <c r="I119" s="27"/>
      <c r="J119" s="201" t="s">
        <v>299</v>
      </c>
    </row>
    <row r="120" spans="1:10" s="15" customFormat="1" ht="12.75">
      <c r="A120" s="148">
        <v>116</v>
      </c>
      <c r="B120" s="198" t="s">
        <v>166</v>
      </c>
      <c r="C120" s="199"/>
      <c r="D120" s="38"/>
      <c r="E120" s="39"/>
      <c r="F120" s="2">
        <v>2001</v>
      </c>
      <c r="G120" s="200">
        <v>2753.75</v>
      </c>
      <c r="H120" s="199"/>
      <c r="I120" s="27"/>
      <c r="J120" s="201" t="s">
        <v>300</v>
      </c>
    </row>
    <row r="121" spans="1:10" s="15" customFormat="1" ht="12.75">
      <c r="A121" s="148">
        <v>117</v>
      </c>
      <c r="B121" s="198" t="s">
        <v>167</v>
      </c>
      <c r="C121" s="199"/>
      <c r="D121" s="38"/>
      <c r="E121" s="39"/>
      <c r="F121" s="2">
        <v>2001</v>
      </c>
      <c r="G121" s="200">
        <v>2753.74</v>
      </c>
      <c r="H121" s="199"/>
      <c r="I121" s="27"/>
      <c r="J121" s="201" t="s">
        <v>301</v>
      </c>
    </row>
    <row r="122" spans="1:10" s="15" customFormat="1" ht="12.75">
      <c r="A122" s="194">
        <v>118</v>
      </c>
      <c r="B122" s="198" t="s">
        <v>168</v>
      </c>
      <c r="C122" s="199"/>
      <c r="D122" s="38"/>
      <c r="E122" s="39"/>
      <c r="F122" s="2"/>
      <c r="G122" s="200">
        <v>6282</v>
      </c>
      <c r="H122" s="199"/>
      <c r="I122" s="27"/>
      <c r="J122" s="201" t="s">
        <v>302</v>
      </c>
    </row>
    <row r="123" spans="1:10" s="15" customFormat="1" ht="12.75">
      <c r="A123" s="148">
        <v>119</v>
      </c>
      <c r="B123" s="198" t="s">
        <v>169</v>
      </c>
      <c r="C123" s="199"/>
      <c r="D123" s="38"/>
      <c r="E123" s="39"/>
      <c r="F123" s="2"/>
      <c r="G123" s="200">
        <v>1200</v>
      </c>
      <c r="H123" s="199"/>
      <c r="I123" s="27"/>
      <c r="J123" s="201" t="s">
        <v>271</v>
      </c>
    </row>
    <row r="124" spans="1:10" s="15" customFormat="1" ht="12.75">
      <c r="A124" s="148">
        <v>120</v>
      </c>
      <c r="B124" s="198" t="s">
        <v>169</v>
      </c>
      <c r="C124" s="199"/>
      <c r="D124" s="38"/>
      <c r="E124" s="39"/>
      <c r="F124" s="2"/>
      <c r="G124" s="200">
        <v>1880.85</v>
      </c>
      <c r="H124" s="199"/>
      <c r="I124" s="27"/>
      <c r="J124" s="201" t="s">
        <v>280</v>
      </c>
    </row>
    <row r="125" spans="1:10" s="15" customFormat="1" ht="12.75">
      <c r="A125" s="194">
        <v>121</v>
      </c>
      <c r="B125" s="198" t="s">
        <v>170</v>
      </c>
      <c r="C125" s="199"/>
      <c r="D125" s="38"/>
      <c r="E125" s="39"/>
      <c r="F125" s="2">
        <v>1992</v>
      </c>
      <c r="G125" s="200">
        <v>6833.44</v>
      </c>
      <c r="H125" s="199"/>
      <c r="I125" s="27"/>
      <c r="J125" s="201" t="s">
        <v>268</v>
      </c>
    </row>
    <row r="126" spans="1:10" s="15" customFormat="1" ht="12.75">
      <c r="A126" s="148">
        <v>122</v>
      </c>
      <c r="B126" s="198" t="s">
        <v>169</v>
      </c>
      <c r="C126" s="199"/>
      <c r="D126" s="38"/>
      <c r="E126" s="39"/>
      <c r="F126" s="2"/>
      <c r="G126" s="200">
        <v>1500</v>
      </c>
      <c r="H126" s="199"/>
      <c r="I126" s="27"/>
      <c r="J126" s="201" t="s">
        <v>286</v>
      </c>
    </row>
    <row r="127" spans="1:10" s="15" customFormat="1" ht="12.75">
      <c r="A127" s="148">
        <v>123</v>
      </c>
      <c r="B127" s="198" t="s">
        <v>169</v>
      </c>
      <c r="C127" s="199"/>
      <c r="D127" s="38"/>
      <c r="E127" s="39"/>
      <c r="F127" s="2"/>
      <c r="G127" s="200">
        <v>1749.03</v>
      </c>
      <c r="H127" s="199"/>
      <c r="I127" s="27"/>
      <c r="J127" s="201" t="s">
        <v>275</v>
      </c>
    </row>
    <row r="128" spans="1:10" s="15" customFormat="1" ht="12.75">
      <c r="A128" s="194">
        <v>124</v>
      </c>
      <c r="B128" s="198" t="s">
        <v>171</v>
      </c>
      <c r="C128" s="199"/>
      <c r="D128" s="38"/>
      <c r="E128" s="39"/>
      <c r="F128" s="2"/>
      <c r="G128" s="200">
        <v>7956.91</v>
      </c>
      <c r="H128" s="199"/>
      <c r="I128" s="27"/>
      <c r="J128" s="201" t="s">
        <v>276</v>
      </c>
    </row>
    <row r="129" spans="1:10" s="15" customFormat="1" ht="12.75">
      <c r="A129" s="148">
        <v>125</v>
      </c>
      <c r="B129" s="198" t="s">
        <v>172</v>
      </c>
      <c r="C129" s="199"/>
      <c r="D129" s="38"/>
      <c r="E129" s="39"/>
      <c r="F129" s="2"/>
      <c r="G129" s="200">
        <v>8014.07</v>
      </c>
      <c r="H129" s="199"/>
      <c r="I129" s="27"/>
      <c r="J129" s="201" t="s">
        <v>276</v>
      </c>
    </row>
    <row r="130" spans="1:10" s="15" customFormat="1" ht="12.75">
      <c r="A130" s="148">
        <v>126</v>
      </c>
      <c r="B130" s="198" t="s">
        <v>169</v>
      </c>
      <c r="C130" s="199"/>
      <c r="D130" s="38"/>
      <c r="E130" s="39"/>
      <c r="F130" s="2"/>
      <c r="G130" s="200">
        <v>1834.51</v>
      </c>
      <c r="H130" s="199"/>
      <c r="I130" s="27"/>
      <c r="J130" s="201" t="s">
        <v>276</v>
      </c>
    </row>
    <row r="131" spans="1:10" s="15" customFormat="1" ht="25.5">
      <c r="A131" s="194">
        <v>127</v>
      </c>
      <c r="B131" s="198" t="s">
        <v>173</v>
      </c>
      <c r="C131" s="199"/>
      <c r="D131" s="38"/>
      <c r="E131" s="39"/>
      <c r="F131" s="2">
        <v>2008</v>
      </c>
      <c r="G131" s="200">
        <v>58461.55</v>
      </c>
      <c r="H131" s="199"/>
      <c r="I131" s="27"/>
      <c r="J131" s="201" t="s">
        <v>268</v>
      </c>
    </row>
    <row r="132" spans="1:10" s="15" customFormat="1" ht="25.5">
      <c r="A132" s="148">
        <v>128</v>
      </c>
      <c r="B132" s="198" t="s">
        <v>174</v>
      </c>
      <c r="C132" s="199"/>
      <c r="D132" s="38"/>
      <c r="E132" s="39"/>
      <c r="F132" s="2">
        <v>1996</v>
      </c>
      <c r="G132" s="200">
        <v>46815.74</v>
      </c>
      <c r="H132" s="199"/>
      <c r="I132" s="27"/>
      <c r="J132" s="201" t="s">
        <v>268</v>
      </c>
    </row>
    <row r="133" spans="1:10" s="15" customFormat="1" ht="12.75">
      <c r="A133" s="148">
        <v>129</v>
      </c>
      <c r="B133" s="198" t="s">
        <v>175</v>
      </c>
      <c r="C133" s="199"/>
      <c r="D133" s="38"/>
      <c r="E133" s="39"/>
      <c r="F133" s="2">
        <v>1996</v>
      </c>
      <c r="G133" s="200">
        <v>16495.03</v>
      </c>
      <c r="H133" s="199"/>
      <c r="I133" s="27"/>
      <c r="J133" s="201" t="s">
        <v>268</v>
      </c>
    </row>
    <row r="134" spans="1:10" s="15" customFormat="1" ht="12.75">
      <c r="A134" s="194">
        <v>130</v>
      </c>
      <c r="B134" s="198" t="s">
        <v>176</v>
      </c>
      <c r="C134" s="199"/>
      <c r="D134" s="38"/>
      <c r="E134" s="39"/>
      <c r="F134" s="2">
        <v>2000</v>
      </c>
      <c r="G134" s="200">
        <v>94937.55</v>
      </c>
      <c r="H134" s="199"/>
      <c r="I134" s="27"/>
      <c r="J134" s="201" t="s">
        <v>268</v>
      </c>
    </row>
    <row r="135" spans="1:10" s="15" customFormat="1" ht="12.75">
      <c r="A135" s="148">
        <v>131</v>
      </c>
      <c r="B135" s="198" t="s">
        <v>177</v>
      </c>
      <c r="C135" s="199"/>
      <c r="D135" s="38"/>
      <c r="E135" s="39"/>
      <c r="F135" s="2">
        <v>1996</v>
      </c>
      <c r="G135" s="200">
        <v>45744.51</v>
      </c>
      <c r="H135" s="199"/>
      <c r="I135" s="27"/>
      <c r="J135" s="201" t="s">
        <v>268</v>
      </c>
    </row>
    <row r="136" spans="1:10" s="15" customFormat="1" ht="25.5">
      <c r="A136" s="148">
        <v>132</v>
      </c>
      <c r="B136" s="198" t="s">
        <v>178</v>
      </c>
      <c r="C136" s="199"/>
      <c r="D136" s="38"/>
      <c r="E136" s="39"/>
      <c r="F136" s="2"/>
      <c r="G136" s="200">
        <v>5307</v>
      </c>
      <c r="H136" s="199"/>
      <c r="I136" s="27"/>
      <c r="J136" s="201" t="s">
        <v>268</v>
      </c>
    </row>
    <row r="137" spans="1:10" s="15" customFormat="1" ht="12.75">
      <c r="A137" s="194">
        <v>133</v>
      </c>
      <c r="B137" s="198" t="s">
        <v>179</v>
      </c>
      <c r="C137" s="199"/>
      <c r="D137" s="38"/>
      <c r="E137" s="39"/>
      <c r="F137" s="2">
        <v>1996</v>
      </c>
      <c r="G137" s="200">
        <v>670536.8</v>
      </c>
      <c r="H137" s="199"/>
      <c r="I137" s="27"/>
      <c r="J137" s="201" t="s">
        <v>268</v>
      </c>
    </row>
    <row r="138" spans="1:10" s="15" customFormat="1" ht="12.75">
      <c r="A138" s="148">
        <v>134</v>
      </c>
      <c r="B138" s="198" t="s">
        <v>180</v>
      </c>
      <c r="C138" s="199"/>
      <c r="D138" s="38"/>
      <c r="E138" s="39"/>
      <c r="F138" s="2">
        <v>2005</v>
      </c>
      <c r="G138" s="200">
        <v>1000</v>
      </c>
      <c r="H138" s="199"/>
      <c r="I138" s="27"/>
      <c r="J138" s="201" t="s">
        <v>303</v>
      </c>
    </row>
    <row r="139" spans="1:10" s="15" customFormat="1" ht="12.75">
      <c r="A139" s="148">
        <v>135</v>
      </c>
      <c r="B139" s="198" t="s">
        <v>180</v>
      </c>
      <c r="C139" s="199"/>
      <c r="D139" s="38"/>
      <c r="E139" s="39"/>
      <c r="F139" s="2">
        <v>2005</v>
      </c>
      <c r="G139" s="200">
        <v>1000</v>
      </c>
      <c r="H139" s="199"/>
      <c r="I139" s="27"/>
      <c r="J139" s="201" t="s">
        <v>304</v>
      </c>
    </row>
    <row r="140" spans="1:10" s="15" customFormat="1" ht="12.75">
      <c r="A140" s="194">
        <v>136</v>
      </c>
      <c r="B140" s="198" t="s">
        <v>180</v>
      </c>
      <c r="C140" s="199"/>
      <c r="D140" s="38"/>
      <c r="E140" s="39"/>
      <c r="F140" s="2">
        <v>2005</v>
      </c>
      <c r="G140" s="200">
        <v>1000</v>
      </c>
      <c r="H140" s="199"/>
      <c r="I140" s="27"/>
      <c r="J140" s="201" t="s">
        <v>303</v>
      </c>
    </row>
    <row r="141" spans="1:10" s="15" customFormat="1" ht="12.75">
      <c r="A141" s="148">
        <v>137</v>
      </c>
      <c r="B141" s="198" t="s">
        <v>181</v>
      </c>
      <c r="C141" s="199"/>
      <c r="D141" s="38"/>
      <c r="E141" s="39"/>
      <c r="F141" s="2"/>
      <c r="G141" s="200">
        <v>4560087.26</v>
      </c>
      <c r="H141" s="199"/>
      <c r="I141" s="27"/>
      <c r="J141" s="201" t="s">
        <v>305</v>
      </c>
    </row>
    <row r="142" spans="1:10" s="15" customFormat="1" ht="12.75">
      <c r="A142" s="148">
        <v>138</v>
      </c>
      <c r="B142" s="202" t="s">
        <v>182</v>
      </c>
      <c r="C142" s="199"/>
      <c r="D142" s="38"/>
      <c r="E142" s="39"/>
      <c r="F142" s="203">
        <v>2005</v>
      </c>
      <c r="G142" s="204">
        <v>28649.52</v>
      </c>
      <c r="H142" s="199"/>
      <c r="I142" s="27"/>
      <c r="J142" s="201"/>
    </row>
    <row r="143" spans="1:10" s="15" customFormat="1" ht="12.75">
      <c r="A143" s="194">
        <v>139</v>
      </c>
      <c r="B143" s="202" t="s">
        <v>183</v>
      </c>
      <c r="C143" s="199"/>
      <c r="D143" s="38"/>
      <c r="E143" s="39"/>
      <c r="F143" s="203">
        <v>2005</v>
      </c>
      <c r="G143" s="204">
        <v>62097.25</v>
      </c>
      <c r="H143" s="199"/>
      <c r="I143" s="27"/>
      <c r="J143" s="201"/>
    </row>
    <row r="144" spans="1:10" s="15" customFormat="1" ht="12.75">
      <c r="A144" s="148">
        <v>140</v>
      </c>
      <c r="B144" s="202" t="s">
        <v>184</v>
      </c>
      <c r="C144" s="199"/>
      <c r="D144" s="38"/>
      <c r="E144" s="39"/>
      <c r="F144" s="203">
        <v>1997</v>
      </c>
      <c r="G144" s="204">
        <v>9701.05</v>
      </c>
      <c r="H144" s="199"/>
      <c r="I144" s="27"/>
      <c r="J144" s="201"/>
    </row>
    <row r="145" spans="1:10" s="15" customFormat="1" ht="12.75">
      <c r="A145" s="148">
        <v>141</v>
      </c>
      <c r="B145" s="202" t="s">
        <v>185</v>
      </c>
      <c r="C145" s="199"/>
      <c r="D145" s="38"/>
      <c r="E145" s="39"/>
      <c r="F145" s="203">
        <v>1997</v>
      </c>
      <c r="G145" s="204">
        <v>88082.17</v>
      </c>
      <c r="H145" s="199"/>
      <c r="I145" s="27"/>
      <c r="J145" s="201"/>
    </row>
    <row r="146" spans="1:10" s="15" customFormat="1" ht="12.75">
      <c r="A146" s="194">
        <v>142</v>
      </c>
      <c r="B146" s="202" t="s">
        <v>186</v>
      </c>
      <c r="C146" s="199"/>
      <c r="D146" s="38"/>
      <c r="E146" s="39"/>
      <c r="F146" s="203">
        <v>1997</v>
      </c>
      <c r="G146" s="204">
        <v>1500</v>
      </c>
      <c r="H146" s="199"/>
      <c r="I146" s="27"/>
      <c r="J146" s="201"/>
    </row>
    <row r="147" spans="1:10" s="15" customFormat="1" ht="12.75">
      <c r="A147" s="148">
        <v>143</v>
      </c>
      <c r="B147" s="202" t="s">
        <v>187</v>
      </c>
      <c r="C147" s="199"/>
      <c r="D147" s="38"/>
      <c r="E147" s="39"/>
      <c r="F147" s="203">
        <v>1997</v>
      </c>
      <c r="G147" s="204">
        <v>64243.3</v>
      </c>
      <c r="H147" s="199"/>
      <c r="I147" s="27"/>
      <c r="J147" s="201"/>
    </row>
    <row r="148" spans="1:10" s="15" customFormat="1" ht="12.75">
      <c r="A148" s="148">
        <v>144</v>
      </c>
      <c r="B148" s="202" t="s">
        <v>188</v>
      </c>
      <c r="C148" s="199"/>
      <c r="D148" s="38"/>
      <c r="E148" s="39"/>
      <c r="F148" s="203">
        <v>1997</v>
      </c>
      <c r="G148" s="204">
        <v>4500</v>
      </c>
      <c r="H148" s="199"/>
      <c r="I148" s="27"/>
      <c r="J148" s="201"/>
    </row>
    <row r="149" spans="1:10" s="15" customFormat="1" ht="12.75">
      <c r="A149" s="194">
        <v>145</v>
      </c>
      <c r="B149" s="202" t="s">
        <v>189</v>
      </c>
      <c r="C149" s="199"/>
      <c r="D149" s="38"/>
      <c r="E149" s="39"/>
      <c r="F149" s="203">
        <v>2000</v>
      </c>
      <c r="G149" s="204">
        <v>6000</v>
      </c>
      <c r="H149" s="199"/>
      <c r="I149" s="27"/>
      <c r="J149" s="201"/>
    </row>
    <row r="150" spans="1:10" s="15" customFormat="1" ht="12.75">
      <c r="A150" s="148">
        <v>146</v>
      </c>
      <c r="B150" s="202" t="s">
        <v>190</v>
      </c>
      <c r="C150" s="199"/>
      <c r="D150" s="38"/>
      <c r="E150" s="39"/>
      <c r="F150" s="203">
        <v>1999</v>
      </c>
      <c r="G150" s="204">
        <v>1828.45</v>
      </c>
      <c r="H150" s="199"/>
      <c r="I150" s="27"/>
      <c r="J150" s="201"/>
    </row>
    <row r="151" spans="1:10" s="15" customFormat="1" ht="25.5">
      <c r="A151" s="148">
        <v>147</v>
      </c>
      <c r="B151" s="202" t="s">
        <v>191</v>
      </c>
      <c r="C151" s="199"/>
      <c r="D151" s="38"/>
      <c r="E151" s="39"/>
      <c r="F151" s="203">
        <v>2006</v>
      </c>
      <c r="G151" s="204">
        <v>285504.26</v>
      </c>
      <c r="H151" s="199"/>
      <c r="I151" s="27"/>
      <c r="J151" s="201" t="s">
        <v>306</v>
      </c>
    </row>
    <row r="152" spans="1:10" s="15" customFormat="1" ht="12.75">
      <c r="A152" s="194">
        <v>148</v>
      </c>
      <c r="B152" s="202" t="s">
        <v>192</v>
      </c>
      <c r="C152" s="199"/>
      <c r="D152" s="38"/>
      <c r="E152" s="39"/>
      <c r="F152" s="203">
        <v>2006</v>
      </c>
      <c r="G152" s="204">
        <v>282761.11</v>
      </c>
      <c r="H152" s="199"/>
      <c r="I152" s="27"/>
      <c r="J152" s="201"/>
    </row>
    <row r="153" spans="1:10" s="15" customFormat="1" ht="12.75">
      <c r="A153" s="148">
        <v>149</v>
      </c>
      <c r="B153" s="202" t="s">
        <v>193</v>
      </c>
      <c r="C153" s="199"/>
      <c r="D153" s="38"/>
      <c r="E153" s="39"/>
      <c r="F153" s="203">
        <v>2006</v>
      </c>
      <c r="G153" s="204">
        <v>135259.34</v>
      </c>
      <c r="H153" s="199"/>
      <c r="I153" s="27"/>
      <c r="J153" s="201"/>
    </row>
    <row r="154" spans="1:10" s="15" customFormat="1" ht="12.75">
      <c r="A154" s="148">
        <v>150</v>
      </c>
      <c r="B154" s="202" t="s">
        <v>194</v>
      </c>
      <c r="C154" s="199"/>
      <c r="D154" s="38"/>
      <c r="E154" s="39"/>
      <c r="F154" s="203">
        <v>2006</v>
      </c>
      <c r="G154" s="204">
        <v>89523.43</v>
      </c>
      <c r="H154" s="199"/>
      <c r="I154" s="27"/>
      <c r="J154" s="201"/>
    </row>
    <row r="155" spans="1:10" s="15" customFormat="1" ht="12.75">
      <c r="A155" s="194">
        <v>151</v>
      </c>
      <c r="B155" s="202" t="s">
        <v>195</v>
      </c>
      <c r="C155" s="199"/>
      <c r="D155" s="38"/>
      <c r="E155" s="39"/>
      <c r="F155" s="203">
        <v>2006</v>
      </c>
      <c r="G155" s="204">
        <v>858902.26</v>
      </c>
      <c r="H155" s="199"/>
      <c r="I155" s="27"/>
      <c r="J155" s="201" t="s">
        <v>268</v>
      </c>
    </row>
    <row r="156" spans="1:10" s="15" customFormat="1" ht="12.75">
      <c r="A156" s="148">
        <v>152</v>
      </c>
      <c r="B156" s="202" t="s">
        <v>196</v>
      </c>
      <c r="C156" s="199"/>
      <c r="D156" s="38"/>
      <c r="E156" s="39"/>
      <c r="F156" s="203">
        <v>2006</v>
      </c>
      <c r="G156" s="204">
        <v>569988.65</v>
      </c>
      <c r="H156" s="199"/>
      <c r="I156" s="27"/>
      <c r="J156" s="201" t="s">
        <v>268</v>
      </c>
    </row>
    <row r="157" spans="1:10" s="15" customFormat="1" ht="12.75">
      <c r="A157" s="148">
        <v>153</v>
      </c>
      <c r="B157" s="202" t="s">
        <v>197</v>
      </c>
      <c r="C157" s="199"/>
      <c r="D157" s="38"/>
      <c r="E157" s="39"/>
      <c r="F157" s="203">
        <v>2006</v>
      </c>
      <c r="G157" s="204">
        <v>334362.23</v>
      </c>
      <c r="H157" s="199"/>
      <c r="I157" s="27"/>
      <c r="J157" s="201" t="s">
        <v>268</v>
      </c>
    </row>
    <row r="158" spans="1:10" s="15" customFormat="1" ht="12.75">
      <c r="A158" s="194">
        <v>154</v>
      </c>
      <c r="B158" s="198" t="s">
        <v>198</v>
      </c>
      <c r="C158" s="199"/>
      <c r="D158" s="38"/>
      <c r="E158" s="39"/>
      <c r="F158" s="2">
        <v>2007</v>
      </c>
      <c r="G158" s="200">
        <v>55540</v>
      </c>
      <c r="H158" s="199"/>
      <c r="I158" s="27"/>
      <c r="J158" s="201" t="s">
        <v>307</v>
      </c>
    </row>
    <row r="159" spans="1:10" s="15" customFormat="1" ht="12.75">
      <c r="A159" s="148">
        <v>155</v>
      </c>
      <c r="B159" s="198" t="s">
        <v>199</v>
      </c>
      <c r="C159" s="199"/>
      <c r="D159" s="38"/>
      <c r="E159" s="39"/>
      <c r="F159" s="2">
        <v>2008</v>
      </c>
      <c r="G159" s="200">
        <v>198498.05</v>
      </c>
      <c r="H159" s="199"/>
      <c r="I159" s="27"/>
      <c r="J159" s="201" t="s">
        <v>268</v>
      </c>
    </row>
    <row r="160" spans="1:10" s="15" customFormat="1" ht="12.75">
      <c r="A160" s="148">
        <v>156</v>
      </c>
      <c r="B160" s="198" t="s">
        <v>200</v>
      </c>
      <c r="C160" s="199"/>
      <c r="D160" s="38"/>
      <c r="E160" s="39"/>
      <c r="F160" s="2">
        <v>2008</v>
      </c>
      <c r="G160" s="200">
        <v>302683.97</v>
      </c>
      <c r="H160" s="199"/>
      <c r="I160" s="27"/>
      <c r="J160" s="201" t="s">
        <v>268</v>
      </c>
    </row>
    <row r="161" spans="1:10" s="15" customFormat="1" ht="12.75">
      <c r="A161" s="194">
        <v>157</v>
      </c>
      <c r="B161" s="198" t="s">
        <v>201</v>
      </c>
      <c r="C161" s="199"/>
      <c r="D161" s="38"/>
      <c r="E161" s="39"/>
      <c r="F161" s="2">
        <v>2008</v>
      </c>
      <c r="G161" s="200">
        <v>326209.33</v>
      </c>
      <c r="H161" s="199"/>
      <c r="I161" s="27"/>
      <c r="J161" s="201" t="s">
        <v>268</v>
      </c>
    </row>
    <row r="162" spans="1:10" s="15" customFormat="1" ht="12.75">
      <c r="A162" s="148">
        <v>158</v>
      </c>
      <c r="B162" s="198" t="s">
        <v>202</v>
      </c>
      <c r="C162" s="199"/>
      <c r="D162" s="38"/>
      <c r="E162" s="39"/>
      <c r="F162" s="2">
        <v>2008</v>
      </c>
      <c r="G162" s="200">
        <v>496679.94</v>
      </c>
      <c r="H162" s="199"/>
      <c r="I162" s="27"/>
      <c r="J162" s="201" t="s">
        <v>268</v>
      </c>
    </row>
    <row r="163" spans="1:10" s="15" customFormat="1" ht="25.5">
      <c r="A163" s="148">
        <v>159</v>
      </c>
      <c r="B163" s="198" t="s">
        <v>203</v>
      </c>
      <c r="C163" s="199"/>
      <c r="D163" s="38"/>
      <c r="E163" s="39"/>
      <c r="F163" s="2">
        <v>2008</v>
      </c>
      <c r="G163" s="200">
        <v>64416</v>
      </c>
      <c r="H163" s="199"/>
      <c r="I163" s="27"/>
      <c r="J163" s="201" t="s">
        <v>268</v>
      </c>
    </row>
    <row r="164" spans="1:10" s="15" customFormat="1" ht="12.75">
      <c r="A164" s="194">
        <v>160</v>
      </c>
      <c r="B164" s="202" t="s">
        <v>119</v>
      </c>
      <c r="C164" s="199"/>
      <c r="D164" s="38"/>
      <c r="E164" s="39"/>
      <c r="F164" s="203">
        <v>2006</v>
      </c>
      <c r="G164" s="204">
        <v>55569.61</v>
      </c>
      <c r="H164" s="199"/>
      <c r="I164" s="27"/>
      <c r="J164" s="201" t="s">
        <v>308</v>
      </c>
    </row>
    <row r="165" spans="1:10" s="15" customFormat="1" ht="12.75">
      <c r="A165" s="148">
        <v>161</v>
      </c>
      <c r="B165" s="202" t="s">
        <v>181</v>
      </c>
      <c r="C165" s="199"/>
      <c r="D165" s="38"/>
      <c r="E165" s="39"/>
      <c r="F165" s="203">
        <v>1995</v>
      </c>
      <c r="G165" s="204">
        <v>196111.36</v>
      </c>
      <c r="H165" s="199"/>
      <c r="I165" s="27"/>
      <c r="J165" s="201" t="s">
        <v>309</v>
      </c>
    </row>
    <row r="166" spans="1:10" s="15" customFormat="1" ht="12.75">
      <c r="A166" s="148">
        <v>162</v>
      </c>
      <c r="B166" s="202" t="s">
        <v>204</v>
      </c>
      <c r="C166" s="199"/>
      <c r="D166" s="38"/>
      <c r="E166" s="39"/>
      <c r="F166" s="203">
        <v>2006</v>
      </c>
      <c r="G166" s="204">
        <v>19000</v>
      </c>
      <c r="H166" s="199"/>
      <c r="I166" s="27"/>
      <c r="J166" s="201" t="s">
        <v>310</v>
      </c>
    </row>
    <row r="167" spans="1:10" s="15" customFormat="1" ht="12.75">
      <c r="A167" s="194">
        <v>163</v>
      </c>
      <c r="B167" s="202" t="s">
        <v>205</v>
      </c>
      <c r="C167" s="199"/>
      <c r="D167" s="38"/>
      <c r="E167" s="39"/>
      <c r="F167" s="203">
        <v>2006</v>
      </c>
      <c r="G167" s="204">
        <v>463177.29</v>
      </c>
      <c r="H167" s="199"/>
      <c r="I167" s="27"/>
      <c r="J167" s="201" t="s">
        <v>311</v>
      </c>
    </row>
    <row r="168" spans="1:10" s="15" customFormat="1" ht="12.75">
      <c r="A168" s="148">
        <v>164</v>
      </c>
      <c r="B168" s="198" t="s">
        <v>206</v>
      </c>
      <c r="C168" s="199"/>
      <c r="D168" s="38"/>
      <c r="E168" s="39"/>
      <c r="F168" s="203">
        <v>2008</v>
      </c>
      <c r="G168" s="204">
        <v>340124.83</v>
      </c>
      <c r="H168" s="199"/>
      <c r="I168" s="27"/>
      <c r="J168" s="201" t="s">
        <v>268</v>
      </c>
    </row>
    <row r="169" spans="1:10" s="15" customFormat="1" ht="12.75">
      <c r="A169" s="148">
        <v>165</v>
      </c>
      <c r="B169" s="198" t="s">
        <v>207</v>
      </c>
      <c r="C169" s="199"/>
      <c r="D169" s="38"/>
      <c r="E169" s="39"/>
      <c r="F169" s="203">
        <v>2008</v>
      </c>
      <c r="G169" s="204">
        <v>233791.5</v>
      </c>
      <c r="H169" s="199"/>
      <c r="I169" s="27"/>
      <c r="J169" s="201" t="s">
        <v>268</v>
      </c>
    </row>
    <row r="170" spans="1:10" s="15" customFormat="1" ht="25.5">
      <c r="A170" s="194">
        <v>166</v>
      </c>
      <c r="B170" s="198" t="s">
        <v>208</v>
      </c>
      <c r="C170" s="199"/>
      <c r="D170" s="38"/>
      <c r="E170" s="39"/>
      <c r="F170" s="203">
        <v>2008</v>
      </c>
      <c r="G170" s="204">
        <v>63569.01</v>
      </c>
      <c r="H170" s="199"/>
      <c r="I170" s="27"/>
      <c r="J170" s="201" t="s">
        <v>268</v>
      </c>
    </row>
    <row r="171" spans="1:10" s="15" customFormat="1" ht="25.5">
      <c r="A171" s="148">
        <v>167</v>
      </c>
      <c r="B171" s="198" t="s">
        <v>209</v>
      </c>
      <c r="C171" s="199"/>
      <c r="D171" s="38"/>
      <c r="E171" s="39"/>
      <c r="F171" s="203">
        <v>2008</v>
      </c>
      <c r="G171" s="204">
        <v>62063.77</v>
      </c>
      <c r="H171" s="199"/>
      <c r="I171" s="27"/>
      <c r="J171" s="201" t="s">
        <v>268</v>
      </c>
    </row>
    <row r="172" spans="1:10" s="15" customFormat="1" ht="12.75">
      <c r="A172" s="148">
        <v>168</v>
      </c>
      <c r="B172" s="202" t="s">
        <v>210</v>
      </c>
      <c r="C172" s="199"/>
      <c r="D172" s="38"/>
      <c r="E172" s="39"/>
      <c r="F172" s="203">
        <v>2008</v>
      </c>
      <c r="G172" s="204">
        <v>144128.68</v>
      </c>
      <c r="H172" s="199"/>
      <c r="I172" s="27"/>
      <c r="J172" s="201" t="s">
        <v>268</v>
      </c>
    </row>
    <row r="173" spans="1:10" s="15" customFormat="1" ht="25.5">
      <c r="A173" s="194">
        <v>169</v>
      </c>
      <c r="B173" s="198" t="s">
        <v>208</v>
      </c>
      <c r="C173" s="199"/>
      <c r="D173" s="38"/>
      <c r="E173" s="39"/>
      <c r="F173" s="203">
        <v>2008</v>
      </c>
      <c r="G173" s="204">
        <v>105805.62</v>
      </c>
      <c r="H173" s="199"/>
      <c r="I173" s="27"/>
      <c r="J173" s="201" t="s">
        <v>276</v>
      </c>
    </row>
    <row r="174" spans="1:10" s="15" customFormat="1" ht="12.75">
      <c r="A174" s="148">
        <v>170</v>
      </c>
      <c r="B174" s="202" t="s">
        <v>211</v>
      </c>
      <c r="C174" s="199"/>
      <c r="D174" s="38"/>
      <c r="E174" s="39"/>
      <c r="F174" s="203">
        <v>2008</v>
      </c>
      <c r="G174" s="204">
        <v>233658.31</v>
      </c>
      <c r="H174" s="199"/>
      <c r="I174" s="27"/>
      <c r="J174" s="201" t="s">
        <v>276</v>
      </c>
    </row>
    <row r="175" spans="1:10" s="15" customFormat="1" ht="25.5">
      <c r="A175" s="148">
        <v>171</v>
      </c>
      <c r="B175" s="198" t="s">
        <v>208</v>
      </c>
      <c r="C175" s="199"/>
      <c r="D175" s="38"/>
      <c r="E175" s="39"/>
      <c r="F175" s="203">
        <v>2008</v>
      </c>
      <c r="G175" s="204">
        <v>58149.43</v>
      </c>
      <c r="H175" s="199"/>
      <c r="I175" s="27"/>
      <c r="J175" s="201" t="s">
        <v>283</v>
      </c>
    </row>
    <row r="176" spans="1:10" s="15" customFormat="1" ht="25.5">
      <c r="A176" s="194">
        <v>172</v>
      </c>
      <c r="B176" s="198" t="s">
        <v>212</v>
      </c>
      <c r="C176" s="199"/>
      <c r="D176" s="38"/>
      <c r="E176" s="39"/>
      <c r="F176" s="203">
        <v>2008</v>
      </c>
      <c r="G176" s="204">
        <v>106565.5</v>
      </c>
      <c r="H176" s="199"/>
      <c r="I176" s="27"/>
      <c r="J176" s="201" t="s">
        <v>283</v>
      </c>
    </row>
    <row r="177" spans="1:10" s="15" customFormat="1" ht="25.5">
      <c r="A177" s="148">
        <v>173</v>
      </c>
      <c r="B177" s="198" t="s">
        <v>213</v>
      </c>
      <c r="C177" s="199"/>
      <c r="D177" s="38"/>
      <c r="E177" s="39"/>
      <c r="F177" s="203">
        <v>2008</v>
      </c>
      <c r="G177" s="204">
        <v>149770.83</v>
      </c>
      <c r="H177" s="199"/>
      <c r="I177" s="27"/>
      <c r="J177" s="201" t="s">
        <v>272</v>
      </c>
    </row>
    <row r="178" spans="1:10" s="15" customFormat="1" ht="25.5">
      <c r="A178" s="148">
        <v>174</v>
      </c>
      <c r="B178" s="198" t="s">
        <v>212</v>
      </c>
      <c r="C178" s="199"/>
      <c r="D178" s="38"/>
      <c r="E178" s="39"/>
      <c r="F178" s="203">
        <v>2008</v>
      </c>
      <c r="G178" s="204">
        <v>214968.35</v>
      </c>
      <c r="H178" s="199"/>
      <c r="I178" s="27"/>
      <c r="J178" s="201"/>
    </row>
    <row r="179" spans="1:10" s="15" customFormat="1" ht="25.5">
      <c r="A179" s="194">
        <v>175</v>
      </c>
      <c r="B179" s="198" t="s">
        <v>212</v>
      </c>
      <c r="C179" s="199"/>
      <c r="D179" s="38"/>
      <c r="E179" s="39"/>
      <c r="F179" s="203">
        <v>2008</v>
      </c>
      <c r="G179" s="204">
        <v>148546.17</v>
      </c>
      <c r="H179" s="199"/>
      <c r="I179" s="27"/>
      <c r="J179" s="201" t="s">
        <v>286</v>
      </c>
    </row>
    <row r="180" spans="1:10" s="15" customFormat="1" ht="12.75">
      <c r="A180" s="148">
        <v>176</v>
      </c>
      <c r="B180" s="198" t="s">
        <v>198</v>
      </c>
      <c r="C180" s="199"/>
      <c r="D180" s="38"/>
      <c r="E180" s="39"/>
      <c r="F180" s="2"/>
      <c r="G180" s="200">
        <v>1041222.99</v>
      </c>
      <c r="H180" s="199"/>
      <c r="I180" s="27"/>
      <c r="J180" s="201" t="s">
        <v>312</v>
      </c>
    </row>
    <row r="181" spans="1:10" s="15" customFormat="1" ht="12.75">
      <c r="A181" s="148">
        <v>177</v>
      </c>
      <c r="B181" s="198" t="s">
        <v>198</v>
      </c>
      <c r="C181" s="199"/>
      <c r="D181" s="38"/>
      <c r="E181" s="39"/>
      <c r="F181" s="2"/>
      <c r="G181" s="200">
        <v>918427.23</v>
      </c>
      <c r="H181" s="199"/>
      <c r="I181" s="27"/>
      <c r="J181" s="201" t="s">
        <v>313</v>
      </c>
    </row>
    <row r="182" spans="1:10" s="15" customFormat="1" ht="12.75">
      <c r="A182" s="194">
        <v>178</v>
      </c>
      <c r="B182" s="198" t="s">
        <v>198</v>
      </c>
      <c r="C182" s="199"/>
      <c r="D182" s="38"/>
      <c r="E182" s="39"/>
      <c r="F182" s="2"/>
      <c r="G182" s="200">
        <v>65000</v>
      </c>
      <c r="H182" s="199"/>
      <c r="I182" s="27"/>
      <c r="J182" s="201" t="s">
        <v>314</v>
      </c>
    </row>
    <row r="183" spans="1:10" s="15" customFormat="1" ht="12.75">
      <c r="A183" s="148">
        <v>179</v>
      </c>
      <c r="B183" s="198" t="s">
        <v>198</v>
      </c>
      <c r="C183" s="199"/>
      <c r="D183" s="38"/>
      <c r="E183" s="39"/>
      <c r="F183" s="2"/>
      <c r="G183" s="200">
        <v>599265.22</v>
      </c>
      <c r="H183" s="199"/>
      <c r="I183" s="27"/>
      <c r="J183" s="201" t="s">
        <v>315</v>
      </c>
    </row>
    <row r="184" spans="1:10" s="15" customFormat="1" ht="12.75">
      <c r="A184" s="148">
        <v>180</v>
      </c>
      <c r="B184" s="198" t="s">
        <v>198</v>
      </c>
      <c r="C184" s="199"/>
      <c r="D184" s="38"/>
      <c r="E184" s="39"/>
      <c r="F184" s="2"/>
      <c r="G184" s="200">
        <v>703561.96</v>
      </c>
      <c r="H184" s="199"/>
      <c r="I184" s="27"/>
      <c r="J184" s="201" t="s">
        <v>316</v>
      </c>
    </row>
    <row r="185" spans="1:10" s="15" customFormat="1" ht="12.75">
      <c r="A185" s="194">
        <v>181</v>
      </c>
      <c r="B185" s="198" t="s">
        <v>214</v>
      </c>
      <c r="C185" s="199"/>
      <c r="D185" s="38"/>
      <c r="E185" s="39"/>
      <c r="F185" s="2">
        <v>2007</v>
      </c>
      <c r="G185" s="200">
        <v>44100</v>
      </c>
      <c r="H185" s="199"/>
      <c r="I185" s="27"/>
      <c r="J185" s="201" t="s">
        <v>268</v>
      </c>
    </row>
    <row r="186" spans="1:10" s="15" customFormat="1" ht="12.75">
      <c r="A186" s="148">
        <v>182</v>
      </c>
      <c r="B186" s="198" t="s">
        <v>215</v>
      </c>
      <c r="C186" s="199"/>
      <c r="D186" s="38"/>
      <c r="E186" s="39"/>
      <c r="F186" s="2"/>
      <c r="G186" s="200">
        <v>64064.95</v>
      </c>
      <c r="H186" s="199"/>
      <c r="I186" s="27"/>
      <c r="J186" s="201" t="s">
        <v>317</v>
      </c>
    </row>
    <row r="187" spans="1:10" s="15" customFormat="1" ht="12.75">
      <c r="A187" s="148">
        <v>183</v>
      </c>
      <c r="B187" s="198" t="s">
        <v>216</v>
      </c>
      <c r="C187" s="199"/>
      <c r="D187" s="38"/>
      <c r="E187" s="39"/>
      <c r="F187" s="2"/>
      <c r="G187" s="200">
        <v>22800</v>
      </c>
      <c r="H187" s="199"/>
      <c r="I187" s="27"/>
      <c r="J187" s="201" t="s">
        <v>268</v>
      </c>
    </row>
    <row r="188" spans="1:10" s="15" customFormat="1" ht="12.75">
      <c r="A188" s="194">
        <v>184</v>
      </c>
      <c r="B188" s="198" t="s">
        <v>217</v>
      </c>
      <c r="C188" s="199"/>
      <c r="D188" s="38"/>
      <c r="E188" s="39"/>
      <c r="F188" s="2"/>
      <c r="G188" s="200">
        <v>1031.76</v>
      </c>
      <c r="H188" s="199"/>
      <c r="I188" s="27"/>
      <c r="J188" s="201" t="s">
        <v>268</v>
      </c>
    </row>
    <row r="189" spans="1:10" s="15" customFormat="1" ht="12.75">
      <c r="A189" s="148">
        <v>185</v>
      </c>
      <c r="B189" s="198" t="s">
        <v>218</v>
      </c>
      <c r="C189" s="199"/>
      <c r="D189" s="38"/>
      <c r="E189" s="39"/>
      <c r="F189" s="2"/>
      <c r="G189" s="200">
        <v>42536.18</v>
      </c>
      <c r="H189" s="199"/>
      <c r="I189" s="27"/>
      <c r="J189" s="201" t="s">
        <v>268</v>
      </c>
    </row>
    <row r="190" spans="1:10" s="15" customFormat="1" ht="12.75">
      <c r="A190" s="148">
        <v>186</v>
      </c>
      <c r="B190" s="198" t="s">
        <v>219</v>
      </c>
      <c r="C190" s="199"/>
      <c r="D190" s="38"/>
      <c r="E190" s="39"/>
      <c r="F190" s="110">
        <v>1997</v>
      </c>
      <c r="G190" s="200">
        <v>68164.27</v>
      </c>
      <c r="H190" s="199"/>
      <c r="I190" s="27"/>
      <c r="J190" s="201" t="s">
        <v>268</v>
      </c>
    </row>
    <row r="191" spans="1:10" s="15" customFormat="1" ht="12.75">
      <c r="A191" s="194">
        <v>187</v>
      </c>
      <c r="B191" s="198" t="s">
        <v>220</v>
      </c>
      <c r="C191" s="199"/>
      <c r="D191" s="38"/>
      <c r="E191" s="39"/>
      <c r="F191" s="2">
        <v>1997</v>
      </c>
      <c r="G191" s="200">
        <v>12680</v>
      </c>
      <c r="H191" s="199"/>
      <c r="I191" s="27"/>
      <c r="J191" s="201" t="s">
        <v>268</v>
      </c>
    </row>
    <row r="192" spans="1:10" s="15" customFormat="1" ht="12.75">
      <c r="A192" s="148">
        <v>188</v>
      </c>
      <c r="B192" s="198" t="s">
        <v>220</v>
      </c>
      <c r="C192" s="199"/>
      <c r="D192" s="38"/>
      <c r="E192" s="39"/>
      <c r="F192" s="2">
        <v>1997</v>
      </c>
      <c r="G192" s="200">
        <v>67207.27</v>
      </c>
      <c r="H192" s="199"/>
      <c r="I192" s="27"/>
      <c r="J192" s="201" t="s">
        <v>268</v>
      </c>
    </row>
    <row r="193" spans="1:10" s="15" customFormat="1" ht="12.75">
      <c r="A193" s="148">
        <v>189</v>
      </c>
      <c r="B193" s="198" t="s">
        <v>221</v>
      </c>
      <c r="C193" s="199"/>
      <c r="D193" s="38"/>
      <c r="E193" s="39"/>
      <c r="F193" s="2">
        <v>2005</v>
      </c>
      <c r="G193" s="200">
        <v>228193.39</v>
      </c>
      <c r="H193" s="199"/>
      <c r="I193" s="27"/>
      <c r="J193" s="201" t="s">
        <v>318</v>
      </c>
    </row>
    <row r="194" spans="1:10" s="15" customFormat="1" ht="12.75">
      <c r="A194" s="194">
        <v>190</v>
      </c>
      <c r="B194" s="198" t="s">
        <v>222</v>
      </c>
      <c r="C194" s="199"/>
      <c r="D194" s="38"/>
      <c r="E194" s="39"/>
      <c r="F194" s="2">
        <v>2005</v>
      </c>
      <c r="G194" s="200">
        <v>110980.27</v>
      </c>
      <c r="H194" s="199"/>
      <c r="I194" s="27"/>
      <c r="J194" s="201" t="s">
        <v>318</v>
      </c>
    </row>
    <row r="195" spans="1:10" s="15" customFormat="1" ht="12.75">
      <c r="A195" s="148">
        <v>191</v>
      </c>
      <c r="B195" s="198" t="s">
        <v>223</v>
      </c>
      <c r="C195" s="199"/>
      <c r="D195" s="38"/>
      <c r="E195" s="39"/>
      <c r="F195" s="2">
        <v>2004</v>
      </c>
      <c r="G195" s="200">
        <v>21139.1</v>
      </c>
      <c r="H195" s="199"/>
      <c r="I195" s="27"/>
      <c r="J195" s="201" t="s">
        <v>318</v>
      </c>
    </row>
    <row r="196" spans="1:10" s="15" customFormat="1" ht="12.75">
      <c r="A196" s="148">
        <v>192</v>
      </c>
      <c r="B196" s="198" t="s">
        <v>122</v>
      </c>
      <c r="C196" s="199"/>
      <c r="D196" s="38"/>
      <c r="E196" s="39"/>
      <c r="F196" s="2">
        <v>2005</v>
      </c>
      <c r="G196" s="200">
        <v>18679.73</v>
      </c>
      <c r="H196" s="199"/>
      <c r="I196" s="27"/>
      <c r="J196" s="201" t="s">
        <v>318</v>
      </c>
    </row>
    <row r="197" spans="1:10" s="15" customFormat="1" ht="12.75">
      <c r="A197" s="194">
        <v>193</v>
      </c>
      <c r="B197" s="198" t="s">
        <v>224</v>
      </c>
      <c r="C197" s="199"/>
      <c r="D197" s="38"/>
      <c r="E197" s="39"/>
      <c r="F197" s="2">
        <v>2005</v>
      </c>
      <c r="G197" s="200">
        <v>18876.89</v>
      </c>
      <c r="H197" s="199"/>
      <c r="I197" s="27"/>
      <c r="J197" s="201" t="s">
        <v>319</v>
      </c>
    </row>
    <row r="198" spans="1:10" s="15" customFormat="1" ht="12.75">
      <c r="A198" s="148">
        <v>194</v>
      </c>
      <c r="B198" s="198" t="s">
        <v>225</v>
      </c>
      <c r="C198" s="199"/>
      <c r="D198" s="38"/>
      <c r="E198" s="39"/>
      <c r="F198" s="2">
        <v>2005</v>
      </c>
      <c r="G198" s="200">
        <v>61658.85</v>
      </c>
      <c r="H198" s="199"/>
      <c r="I198" s="27"/>
      <c r="J198" s="201" t="s">
        <v>318</v>
      </c>
    </row>
    <row r="199" spans="1:10" s="15" customFormat="1" ht="12.75">
      <c r="A199" s="148">
        <v>195</v>
      </c>
      <c r="B199" s="198" t="s">
        <v>226</v>
      </c>
      <c r="C199" s="199"/>
      <c r="D199" s="38"/>
      <c r="E199" s="39"/>
      <c r="F199" s="2">
        <v>2007</v>
      </c>
      <c r="G199" s="200">
        <v>98069.46</v>
      </c>
      <c r="H199" s="199"/>
      <c r="I199" s="27"/>
      <c r="J199" s="201" t="s">
        <v>320</v>
      </c>
    </row>
    <row r="200" spans="1:10" s="15" customFormat="1" ht="12.75">
      <c r="A200" s="194">
        <v>196</v>
      </c>
      <c r="B200" s="198" t="s">
        <v>226</v>
      </c>
      <c r="C200" s="199"/>
      <c r="D200" s="38"/>
      <c r="E200" s="39"/>
      <c r="F200" s="2">
        <v>2010</v>
      </c>
      <c r="G200" s="200">
        <v>270733.52</v>
      </c>
      <c r="H200" s="199"/>
      <c r="I200" s="27"/>
      <c r="J200" s="201"/>
    </row>
    <row r="201" spans="1:10" s="15" customFormat="1" ht="12.75">
      <c r="A201" s="148">
        <v>197</v>
      </c>
      <c r="B201" s="198" t="s">
        <v>227</v>
      </c>
      <c r="C201" s="199"/>
      <c r="D201" s="38"/>
      <c r="E201" s="39"/>
      <c r="F201" s="2">
        <v>2007</v>
      </c>
      <c r="G201" s="200">
        <v>30998.5</v>
      </c>
      <c r="H201" s="199"/>
      <c r="I201" s="27"/>
      <c r="J201" s="201" t="s">
        <v>271</v>
      </c>
    </row>
    <row r="202" spans="1:10" s="15" customFormat="1" ht="12.75">
      <c r="A202" s="148">
        <v>198</v>
      </c>
      <c r="B202" s="198" t="s">
        <v>228</v>
      </c>
      <c r="C202" s="199"/>
      <c r="D202" s="38"/>
      <c r="E202" s="39"/>
      <c r="F202" s="2">
        <v>2009</v>
      </c>
      <c r="G202" s="200">
        <v>351702.08</v>
      </c>
      <c r="H202" s="199"/>
      <c r="I202" s="27"/>
      <c r="J202" s="201" t="s">
        <v>268</v>
      </c>
    </row>
    <row r="203" spans="1:10" s="15" customFormat="1" ht="12.75">
      <c r="A203" s="194">
        <v>199</v>
      </c>
      <c r="B203" s="198" t="s">
        <v>229</v>
      </c>
      <c r="C203" s="199"/>
      <c r="D203" s="38"/>
      <c r="E203" s="39"/>
      <c r="F203" s="2">
        <v>2009</v>
      </c>
      <c r="G203" s="200">
        <v>431946.48</v>
      </c>
      <c r="H203" s="199"/>
      <c r="I203" s="27"/>
      <c r="J203" s="201" t="s">
        <v>268</v>
      </c>
    </row>
    <row r="204" spans="1:10" s="15" customFormat="1" ht="12.75">
      <c r="A204" s="148">
        <v>200</v>
      </c>
      <c r="B204" s="198" t="s">
        <v>230</v>
      </c>
      <c r="C204" s="199"/>
      <c r="D204" s="38"/>
      <c r="E204" s="39"/>
      <c r="F204" s="2">
        <v>2009</v>
      </c>
      <c r="G204" s="200">
        <v>511046.7</v>
      </c>
      <c r="H204" s="199"/>
      <c r="I204" s="27"/>
      <c r="J204" s="201" t="s">
        <v>268</v>
      </c>
    </row>
    <row r="205" spans="1:10" s="15" customFormat="1" ht="12.75">
      <c r="A205" s="148">
        <v>201</v>
      </c>
      <c r="B205" s="198" t="s">
        <v>231</v>
      </c>
      <c r="C205" s="199"/>
      <c r="D205" s="38"/>
      <c r="E205" s="39"/>
      <c r="F205" s="2">
        <v>2009</v>
      </c>
      <c r="G205" s="200">
        <v>403419.78</v>
      </c>
      <c r="H205" s="199"/>
      <c r="I205" s="27"/>
      <c r="J205" s="201" t="s">
        <v>268</v>
      </c>
    </row>
    <row r="206" spans="1:10" s="15" customFormat="1" ht="12.75">
      <c r="A206" s="194">
        <v>202</v>
      </c>
      <c r="B206" s="198" t="s">
        <v>232</v>
      </c>
      <c r="C206" s="199"/>
      <c r="D206" s="38"/>
      <c r="E206" s="39"/>
      <c r="F206" s="2">
        <v>2009</v>
      </c>
      <c r="G206" s="200">
        <v>342539.04</v>
      </c>
      <c r="H206" s="199"/>
      <c r="I206" s="27"/>
      <c r="J206" s="201" t="s">
        <v>268</v>
      </c>
    </row>
    <row r="207" spans="1:10" s="15" customFormat="1" ht="12.75">
      <c r="A207" s="148">
        <v>203</v>
      </c>
      <c r="B207" s="198" t="s">
        <v>233</v>
      </c>
      <c r="C207" s="199"/>
      <c r="D207" s="38"/>
      <c r="E207" s="39"/>
      <c r="F207" s="2">
        <v>2009</v>
      </c>
      <c r="G207" s="200">
        <v>609383.52</v>
      </c>
      <c r="H207" s="199"/>
      <c r="I207" s="27"/>
      <c r="J207" s="201" t="s">
        <v>268</v>
      </c>
    </row>
    <row r="208" spans="1:10" s="15" customFormat="1" ht="12.75">
      <c r="A208" s="148">
        <v>204</v>
      </c>
      <c r="B208" s="198" t="s">
        <v>234</v>
      </c>
      <c r="C208" s="199"/>
      <c r="D208" s="38"/>
      <c r="E208" s="39"/>
      <c r="F208" s="2">
        <v>2009</v>
      </c>
      <c r="G208" s="200">
        <v>2902403.61</v>
      </c>
      <c r="H208" s="199"/>
      <c r="I208" s="27"/>
      <c r="J208" s="201" t="s">
        <v>268</v>
      </c>
    </row>
    <row r="209" spans="1:10" s="15" customFormat="1" ht="12.75">
      <c r="A209" s="194">
        <v>205</v>
      </c>
      <c r="B209" s="198" t="s">
        <v>235</v>
      </c>
      <c r="C209" s="199"/>
      <c r="D209" s="38"/>
      <c r="E209" s="39"/>
      <c r="F209" s="2">
        <v>2009</v>
      </c>
      <c r="G209" s="200">
        <v>345240.13</v>
      </c>
      <c r="H209" s="199"/>
      <c r="I209" s="27"/>
      <c r="J209" s="201" t="s">
        <v>268</v>
      </c>
    </row>
    <row r="210" spans="1:10" s="15" customFormat="1" ht="12.75">
      <c r="A210" s="148">
        <v>206</v>
      </c>
      <c r="B210" s="198" t="s">
        <v>236</v>
      </c>
      <c r="C210" s="199"/>
      <c r="D210" s="38"/>
      <c r="E210" s="39"/>
      <c r="F210" s="2">
        <v>2010</v>
      </c>
      <c r="G210" s="200">
        <v>123887.28</v>
      </c>
      <c r="H210" s="199"/>
      <c r="I210" s="27"/>
      <c r="J210" s="201" t="s">
        <v>268</v>
      </c>
    </row>
    <row r="211" spans="1:10" s="15" customFormat="1" ht="12.75">
      <c r="A211" s="148">
        <v>207</v>
      </c>
      <c r="B211" s="198" t="s">
        <v>237</v>
      </c>
      <c r="C211" s="199"/>
      <c r="D211" s="38"/>
      <c r="E211" s="39"/>
      <c r="F211" s="2">
        <v>2010</v>
      </c>
      <c r="G211" s="200">
        <v>297432.94</v>
      </c>
      <c r="H211" s="199"/>
      <c r="I211" s="27"/>
      <c r="J211" s="201" t="s">
        <v>321</v>
      </c>
    </row>
    <row r="212" spans="1:10" s="15" customFormat="1" ht="12.75">
      <c r="A212" s="194">
        <v>208</v>
      </c>
      <c r="B212" s="198" t="s">
        <v>238</v>
      </c>
      <c r="C212" s="199"/>
      <c r="D212" s="38"/>
      <c r="E212" s="39"/>
      <c r="F212" s="2">
        <v>2010</v>
      </c>
      <c r="G212" s="200">
        <v>99547.66</v>
      </c>
      <c r="H212" s="199"/>
      <c r="I212" s="27"/>
      <c r="J212" s="201" t="s">
        <v>268</v>
      </c>
    </row>
    <row r="213" spans="1:10" s="15" customFormat="1" ht="12.75">
      <c r="A213" s="148">
        <v>209</v>
      </c>
      <c r="B213" s="198" t="s">
        <v>239</v>
      </c>
      <c r="C213" s="199"/>
      <c r="D213" s="38"/>
      <c r="E213" s="39"/>
      <c r="F213" s="2">
        <v>2010</v>
      </c>
      <c r="G213" s="200">
        <v>704614.49</v>
      </c>
      <c r="H213" s="199"/>
      <c r="I213" s="27"/>
      <c r="J213" s="201" t="s">
        <v>268</v>
      </c>
    </row>
    <row r="214" spans="1:10" s="15" customFormat="1" ht="12.75">
      <c r="A214" s="148">
        <v>210</v>
      </c>
      <c r="B214" s="198" t="s">
        <v>240</v>
      </c>
      <c r="C214" s="199"/>
      <c r="D214" s="38"/>
      <c r="E214" s="39"/>
      <c r="F214" s="2">
        <v>2010</v>
      </c>
      <c r="G214" s="200">
        <v>155294.18</v>
      </c>
      <c r="H214" s="199"/>
      <c r="I214" s="27"/>
      <c r="J214" s="201" t="s">
        <v>268</v>
      </c>
    </row>
    <row r="215" spans="1:10" s="15" customFormat="1" ht="12.75">
      <c r="A215" s="194">
        <v>211</v>
      </c>
      <c r="B215" s="198" t="s">
        <v>241</v>
      </c>
      <c r="C215" s="199"/>
      <c r="D215" s="38"/>
      <c r="E215" s="39"/>
      <c r="F215" s="2">
        <v>2010</v>
      </c>
      <c r="G215" s="200">
        <v>1168015.06</v>
      </c>
      <c r="H215" s="199"/>
      <c r="I215" s="27"/>
      <c r="J215" s="201" t="s">
        <v>268</v>
      </c>
    </row>
    <row r="216" spans="1:10" s="15" customFormat="1" ht="12.75">
      <c r="A216" s="148">
        <v>212</v>
      </c>
      <c r="B216" s="198" t="s">
        <v>242</v>
      </c>
      <c r="C216" s="199"/>
      <c r="D216" s="38"/>
      <c r="E216" s="39"/>
      <c r="F216" s="2">
        <v>2010</v>
      </c>
      <c r="G216" s="200">
        <v>402868.3</v>
      </c>
      <c r="H216" s="199"/>
      <c r="I216" s="27"/>
      <c r="J216" s="201" t="s">
        <v>268</v>
      </c>
    </row>
    <row r="217" spans="1:10" s="15" customFormat="1" ht="12.75">
      <c r="A217" s="148">
        <v>213</v>
      </c>
      <c r="B217" s="198" t="s">
        <v>243</v>
      </c>
      <c r="C217" s="199"/>
      <c r="D217" s="38"/>
      <c r="E217" s="39"/>
      <c r="F217" s="2">
        <v>2010</v>
      </c>
      <c r="G217" s="200">
        <v>1180505.78</v>
      </c>
      <c r="H217" s="199"/>
      <c r="I217" s="27"/>
      <c r="J217" s="201" t="s">
        <v>268</v>
      </c>
    </row>
    <row r="218" spans="1:10" s="15" customFormat="1" ht="25.5">
      <c r="A218" s="148">
        <v>214</v>
      </c>
      <c r="B218" s="198" t="s">
        <v>244</v>
      </c>
      <c r="C218" s="199"/>
      <c r="D218" s="38"/>
      <c r="E218" s="39"/>
      <c r="F218" s="2">
        <v>2010</v>
      </c>
      <c r="G218" s="200">
        <v>1819593.37</v>
      </c>
      <c r="H218" s="199"/>
      <c r="I218" s="27"/>
      <c r="J218" s="201" t="s">
        <v>322</v>
      </c>
    </row>
    <row r="219" spans="1:10" s="15" customFormat="1" ht="12.75">
      <c r="A219" s="148">
        <v>215</v>
      </c>
      <c r="B219" s="198" t="s">
        <v>245</v>
      </c>
      <c r="C219" s="199"/>
      <c r="D219" s="38"/>
      <c r="E219" s="39"/>
      <c r="F219" s="2">
        <v>2009</v>
      </c>
      <c r="G219" s="200">
        <v>7200</v>
      </c>
      <c r="H219" s="199"/>
      <c r="I219" s="27"/>
      <c r="J219" s="201" t="s">
        <v>323</v>
      </c>
    </row>
    <row r="220" spans="1:10" s="15" customFormat="1" ht="12.75">
      <c r="A220" s="148">
        <v>216</v>
      </c>
      <c r="B220" s="198" t="s">
        <v>246</v>
      </c>
      <c r="C220" s="199"/>
      <c r="D220" s="38"/>
      <c r="E220" s="39"/>
      <c r="F220" s="2">
        <v>2009</v>
      </c>
      <c r="G220" s="200">
        <v>17999.88</v>
      </c>
      <c r="H220" s="199"/>
      <c r="I220" s="27"/>
      <c r="J220" s="201" t="s">
        <v>268</v>
      </c>
    </row>
    <row r="221" spans="1:10" s="15" customFormat="1" ht="12.75">
      <c r="A221" s="148">
        <v>217</v>
      </c>
      <c r="B221" s="198" t="s">
        <v>247</v>
      </c>
      <c r="C221" s="199"/>
      <c r="D221" s="38"/>
      <c r="E221" s="39"/>
      <c r="F221" s="2">
        <v>2009</v>
      </c>
      <c r="G221" s="200">
        <v>9500</v>
      </c>
      <c r="H221" s="199"/>
      <c r="I221" s="27"/>
      <c r="J221" s="201" t="s">
        <v>324</v>
      </c>
    </row>
    <row r="222" spans="1:10" s="15" customFormat="1" ht="12.75">
      <c r="A222" s="148">
        <v>218</v>
      </c>
      <c r="B222" s="198" t="s">
        <v>134</v>
      </c>
      <c r="C222" s="199"/>
      <c r="D222" s="38"/>
      <c r="E222" s="39"/>
      <c r="F222" s="2">
        <v>2009</v>
      </c>
      <c r="G222" s="200">
        <v>3597.12</v>
      </c>
      <c r="H222" s="199"/>
      <c r="I222" s="27"/>
      <c r="J222" s="201" t="s">
        <v>276</v>
      </c>
    </row>
    <row r="223" spans="1:10" s="15" customFormat="1" ht="25.5">
      <c r="A223" s="148">
        <v>219</v>
      </c>
      <c r="B223" s="198" t="s">
        <v>248</v>
      </c>
      <c r="C223" s="199"/>
      <c r="D223" s="38"/>
      <c r="E223" s="39"/>
      <c r="F223" s="2">
        <v>2008</v>
      </c>
      <c r="G223" s="200">
        <v>31077.73</v>
      </c>
      <c r="H223" s="199"/>
      <c r="I223" s="27"/>
      <c r="J223" s="201"/>
    </row>
    <row r="224" spans="1:10" s="15" customFormat="1" ht="12.75">
      <c r="A224" s="148">
        <v>220</v>
      </c>
      <c r="B224" s="198" t="s">
        <v>249</v>
      </c>
      <c r="C224" s="199"/>
      <c r="D224" s="38"/>
      <c r="E224" s="39"/>
      <c r="F224" s="2">
        <v>2008</v>
      </c>
      <c r="G224" s="200">
        <v>74411.64</v>
      </c>
      <c r="H224" s="199"/>
      <c r="I224" s="27"/>
      <c r="J224" s="201"/>
    </row>
    <row r="225" spans="1:10" s="15" customFormat="1" ht="12.75">
      <c r="A225" s="148">
        <v>221</v>
      </c>
      <c r="B225" s="198" t="s">
        <v>250</v>
      </c>
      <c r="C225" s="199"/>
      <c r="D225" s="38"/>
      <c r="E225" s="39"/>
      <c r="F225" s="2">
        <v>2009</v>
      </c>
      <c r="G225" s="200">
        <v>12000</v>
      </c>
      <c r="H225" s="199"/>
      <c r="I225" s="27"/>
      <c r="J225" s="201" t="s">
        <v>289</v>
      </c>
    </row>
    <row r="226" spans="1:10" s="15" customFormat="1" ht="25.5">
      <c r="A226" s="148">
        <v>222</v>
      </c>
      <c r="B226" s="198" t="s">
        <v>251</v>
      </c>
      <c r="C226" s="199"/>
      <c r="D226" s="38"/>
      <c r="E226" s="39"/>
      <c r="F226" s="2">
        <v>2009</v>
      </c>
      <c r="G226" s="200">
        <v>116326.09</v>
      </c>
      <c r="H226" s="199"/>
      <c r="I226" s="27"/>
      <c r="J226" s="201"/>
    </row>
    <row r="227" spans="1:10" s="15" customFormat="1" ht="12.75">
      <c r="A227" s="148">
        <v>223</v>
      </c>
      <c r="B227" s="198" t="s">
        <v>252</v>
      </c>
      <c r="C227" s="199"/>
      <c r="D227" s="38"/>
      <c r="E227" s="39"/>
      <c r="F227" s="2">
        <v>2009</v>
      </c>
      <c r="G227" s="200">
        <v>42180</v>
      </c>
      <c r="H227" s="199"/>
      <c r="I227" s="27"/>
      <c r="J227" s="201"/>
    </row>
    <row r="228" spans="1:10" s="15" customFormat="1" ht="25.5">
      <c r="A228" s="148">
        <v>224</v>
      </c>
      <c r="B228" s="198" t="s">
        <v>253</v>
      </c>
      <c r="C228" s="199"/>
      <c r="D228" s="38"/>
      <c r="E228" s="39"/>
      <c r="F228" s="2">
        <v>2010</v>
      </c>
      <c r="G228" s="200">
        <v>9866.64</v>
      </c>
      <c r="H228" s="199"/>
      <c r="I228" s="27"/>
      <c r="J228" s="201"/>
    </row>
    <row r="229" spans="1:10" s="15" customFormat="1" ht="25.5">
      <c r="A229" s="148">
        <v>225</v>
      </c>
      <c r="B229" s="198" t="s">
        <v>254</v>
      </c>
      <c r="C229" s="199"/>
      <c r="D229" s="38"/>
      <c r="E229" s="39"/>
      <c r="F229" s="2">
        <v>2010</v>
      </c>
      <c r="G229" s="200">
        <v>2022.73</v>
      </c>
      <c r="H229" s="199"/>
      <c r="I229" s="27"/>
      <c r="J229" s="201" t="s">
        <v>291</v>
      </c>
    </row>
    <row r="230" spans="1:10" s="15" customFormat="1" ht="25.5">
      <c r="A230" s="148">
        <v>226</v>
      </c>
      <c r="B230" s="198" t="s">
        <v>254</v>
      </c>
      <c r="C230" s="199"/>
      <c r="D230" s="38"/>
      <c r="E230" s="39"/>
      <c r="F230" s="2">
        <v>2010</v>
      </c>
      <c r="G230" s="200">
        <v>2022.73</v>
      </c>
      <c r="H230" s="199"/>
      <c r="I230" s="27"/>
      <c r="J230" s="201" t="s">
        <v>289</v>
      </c>
    </row>
    <row r="231" spans="1:10" s="15" customFormat="1" ht="25.5">
      <c r="A231" s="148">
        <v>227</v>
      </c>
      <c r="B231" s="198" t="s">
        <v>254</v>
      </c>
      <c r="C231" s="199"/>
      <c r="D231" s="38"/>
      <c r="E231" s="39"/>
      <c r="F231" s="2">
        <v>2010</v>
      </c>
      <c r="G231" s="200">
        <v>2022.73</v>
      </c>
      <c r="H231" s="199"/>
      <c r="I231" s="27"/>
      <c r="J231" s="201" t="s">
        <v>287</v>
      </c>
    </row>
    <row r="232" spans="1:10" s="15" customFormat="1" ht="25.5">
      <c r="A232" s="148">
        <v>228</v>
      </c>
      <c r="B232" s="198" t="s">
        <v>254</v>
      </c>
      <c r="C232" s="199"/>
      <c r="D232" s="38"/>
      <c r="E232" s="39"/>
      <c r="F232" s="2">
        <v>2010</v>
      </c>
      <c r="G232" s="200">
        <v>2022.73</v>
      </c>
      <c r="H232" s="199"/>
      <c r="I232" s="27"/>
      <c r="J232" s="201" t="s">
        <v>289</v>
      </c>
    </row>
    <row r="233" spans="1:10" s="15" customFormat="1" ht="25.5">
      <c r="A233" s="148">
        <v>229</v>
      </c>
      <c r="B233" s="198" t="s">
        <v>254</v>
      </c>
      <c r="C233" s="199"/>
      <c r="D233" s="38"/>
      <c r="E233" s="39"/>
      <c r="F233" s="2">
        <v>2010</v>
      </c>
      <c r="G233" s="200">
        <v>2022.73</v>
      </c>
      <c r="H233" s="199"/>
      <c r="I233" s="27"/>
      <c r="J233" s="201" t="s">
        <v>280</v>
      </c>
    </row>
    <row r="234" spans="1:10" s="15" customFormat="1" ht="25.5">
      <c r="A234" s="148">
        <v>230</v>
      </c>
      <c r="B234" s="198" t="s">
        <v>254</v>
      </c>
      <c r="C234" s="199"/>
      <c r="D234" s="38"/>
      <c r="E234" s="39"/>
      <c r="F234" s="2">
        <v>2010</v>
      </c>
      <c r="G234" s="200">
        <v>2022.73</v>
      </c>
      <c r="H234" s="199"/>
      <c r="I234" s="27"/>
      <c r="J234" s="201" t="s">
        <v>285</v>
      </c>
    </row>
    <row r="235" spans="1:10" s="15" customFormat="1" ht="25.5">
      <c r="A235" s="148">
        <v>231</v>
      </c>
      <c r="B235" s="198" t="s">
        <v>254</v>
      </c>
      <c r="C235" s="199"/>
      <c r="D235" s="38"/>
      <c r="E235" s="39"/>
      <c r="F235" s="2">
        <v>2010</v>
      </c>
      <c r="G235" s="200">
        <v>2022.73</v>
      </c>
      <c r="H235" s="199"/>
      <c r="I235" s="27"/>
      <c r="J235" s="201" t="s">
        <v>284</v>
      </c>
    </row>
    <row r="236" spans="1:10" s="15" customFormat="1" ht="25.5">
      <c r="A236" s="148">
        <v>232</v>
      </c>
      <c r="B236" s="198" t="s">
        <v>254</v>
      </c>
      <c r="C236" s="199"/>
      <c r="D236" s="38"/>
      <c r="E236" s="39"/>
      <c r="F236" s="2">
        <v>2010</v>
      </c>
      <c r="G236" s="200">
        <v>2022.73</v>
      </c>
      <c r="H236" s="199"/>
      <c r="I236" s="27"/>
      <c r="J236" s="201" t="s">
        <v>325</v>
      </c>
    </row>
    <row r="237" spans="1:10" s="15" customFormat="1" ht="25.5">
      <c r="A237" s="148">
        <v>233</v>
      </c>
      <c r="B237" s="198" t="s">
        <v>254</v>
      </c>
      <c r="C237" s="199"/>
      <c r="D237" s="38"/>
      <c r="E237" s="39"/>
      <c r="F237" s="2">
        <v>2010</v>
      </c>
      <c r="G237" s="200">
        <v>2022.73</v>
      </c>
      <c r="H237" s="199"/>
      <c r="I237" s="27"/>
      <c r="J237" s="201" t="s">
        <v>275</v>
      </c>
    </row>
    <row r="238" spans="1:10" s="15" customFormat="1" ht="25.5">
      <c r="A238" s="148">
        <v>234</v>
      </c>
      <c r="B238" s="198" t="s">
        <v>254</v>
      </c>
      <c r="C238" s="199"/>
      <c r="D238" s="38"/>
      <c r="E238" s="39"/>
      <c r="F238" s="2">
        <v>2010</v>
      </c>
      <c r="G238" s="200">
        <v>2022.73</v>
      </c>
      <c r="H238" s="199"/>
      <c r="I238" s="27"/>
      <c r="J238" s="201" t="s">
        <v>272</v>
      </c>
    </row>
    <row r="239" spans="1:10" s="15" customFormat="1" ht="25.5">
      <c r="A239" s="148">
        <v>235</v>
      </c>
      <c r="B239" s="198" t="s">
        <v>254</v>
      </c>
      <c r="C239" s="199"/>
      <c r="D239" s="38"/>
      <c r="E239" s="39"/>
      <c r="F239" s="2">
        <v>2010</v>
      </c>
      <c r="G239" s="200">
        <v>2022.73</v>
      </c>
      <c r="H239" s="199"/>
      <c r="I239" s="27"/>
      <c r="J239" s="201" t="s">
        <v>326</v>
      </c>
    </row>
    <row r="240" spans="1:10" s="15" customFormat="1" ht="25.5">
      <c r="A240" s="148">
        <v>236</v>
      </c>
      <c r="B240" s="198" t="s">
        <v>254</v>
      </c>
      <c r="C240" s="199"/>
      <c r="D240" s="38"/>
      <c r="E240" s="39"/>
      <c r="F240" s="2">
        <v>2010</v>
      </c>
      <c r="G240" s="200">
        <v>2022.73</v>
      </c>
      <c r="H240" s="199"/>
      <c r="I240" s="27"/>
      <c r="J240" s="201" t="s">
        <v>271</v>
      </c>
    </row>
    <row r="241" spans="1:10" s="15" customFormat="1" ht="25.5">
      <c r="A241" s="148">
        <v>237</v>
      </c>
      <c r="B241" s="198" t="s">
        <v>254</v>
      </c>
      <c r="C241" s="199"/>
      <c r="D241" s="38"/>
      <c r="E241" s="39"/>
      <c r="F241" s="2">
        <v>2010</v>
      </c>
      <c r="G241" s="200">
        <v>2022.73</v>
      </c>
      <c r="H241" s="199"/>
      <c r="I241" s="27"/>
      <c r="J241" s="201" t="s">
        <v>327</v>
      </c>
    </row>
    <row r="242" spans="1:10" s="15" customFormat="1" ht="25.5">
      <c r="A242" s="148">
        <v>238</v>
      </c>
      <c r="B242" s="198" t="s">
        <v>254</v>
      </c>
      <c r="C242" s="199"/>
      <c r="D242" s="38"/>
      <c r="E242" s="39"/>
      <c r="F242" s="2">
        <v>2010</v>
      </c>
      <c r="G242" s="200">
        <v>2022.73</v>
      </c>
      <c r="H242" s="199"/>
      <c r="I242" s="27"/>
      <c r="J242" s="201" t="s">
        <v>269</v>
      </c>
    </row>
    <row r="243" spans="1:10" s="15" customFormat="1" ht="25.5">
      <c r="A243" s="148">
        <v>239</v>
      </c>
      <c r="B243" s="198" t="s">
        <v>254</v>
      </c>
      <c r="C243" s="199"/>
      <c r="D243" s="38"/>
      <c r="E243" s="39"/>
      <c r="F243" s="2">
        <v>2010</v>
      </c>
      <c r="G243" s="200">
        <v>2022.73</v>
      </c>
      <c r="H243" s="199"/>
      <c r="I243" s="27"/>
      <c r="J243" s="201" t="s">
        <v>324</v>
      </c>
    </row>
    <row r="244" spans="1:10" s="15" customFormat="1" ht="25.5">
      <c r="A244" s="148">
        <v>240</v>
      </c>
      <c r="B244" s="198" t="s">
        <v>254</v>
      </c>
      <c r="C244" s="199"/>
      <c r="D244" s="38"/>
      <c r="E244" s="39"/>
      <c r="F244" s="2">
        <v>2010</v>
      </c>
      <c r="G244" s="200">
        <v>2022.73</v>
      </c>
      <c r="H244" s="199"/>
      <c r="I244" s="27"/>
      <c r="J244" s="201" t="s">
        <v>323</v>
      </c>
    </row>
    <row r="245" spans="1:10" s="15" customFormat="1" ht="25.5">
      <c r="A245" s="148">
        <v>241</v>
      </c>
      <c r="B245" s="198" t="s">
        <v>254</v>
      </c>
      <c r="C245" s="199"/>
      <c r="D245" s="38"/>
      <c r="E245" s="39"/>
      <c r="F245" s="2">
        <v>2010</v>
      </c>
      <c r="G245" s="200">
        <v>2022.73</v>
      </c>
      <c r="H245" s="199"/>
      <c r="I245" s="27"/>
      <c r="J245" s="201" t="s">
        <v>286</v>
      </c>
    </row>
    <row r="246" spans="1:10" s="15" customFormat="1" ht="25.5">
      <c r="A246" s="148">
        <v>242</v>
      </c>
      <c r="B246" s="198" t="s">
        <v>254</v>
      </c>
      <c r="C246" s="199"/>
      <c r="D246" s="38"/>
      <c r="E246" s="39"/>
      <c r="F246" s="2">
        <v>2010</v>
      </c>
      <c r="G246" s="200">
        <v>2022.73</v>
      </c>
      <c r="H246" s="199"/>
      <c r="I246" s="27"/>
      <c r="J246" s="201" t="s">
        <v>289</v>
      </c>
    </row>
    <row r="247" spans="1:10" s="15" customFormat="1" ht="25.5">
      <c r="A247" s="148">
        <v>243</v>
      </c>
      <c r="B247" s="198" t="s">
        <v>254</v>
      </c>
      <c r="C247" s="199"/>
      <c r="D247" s="38"/>
      <c r="E247" s="39"/>
      <c r="F247" s="2">
        <v>2010</v>
      </c>
      <c r="G247" s="200">
        <v>2022.73</v>
      </c>
      <c r="H247" s="199"/>
      <c r="I247" s="27"/>
      <c r="J247" s="201" t="s">
        <v>283</v>
      </c>
    </row>
    <row r="248" spans="1:10" s="15" customFormat="1" ht="25.5">
      <c r="A248" s="148">
        <v>244</v>
      </c>
      <c r="B248" s="198" t="s">
        <v>254</v>
      </c>
      <c r="C248" s="199"/>
      <c r="D248" s="38"/>
      <c r="E248" s="39"/>
      <c r="F248" s="2">
        <v>2010</v>
      </c>
      <c r="G248" s="200">
        <v>2022.73</v>
      </c>
      <c r="H248" s="199"/>
      <c r="I248" s="27"/>
      <c r="J248" s="201" t="s">
        <v>328</v>
      </c>
    </row>
    <row r="249" spans="1:10" s="15" customFormat="1" ht="25.5">
      <c r="A249" s="148">
        <v>245</v>
      </c>
      <c r="B249" s="198" t="s">
        <v>254</v>
      </c>
      <c r="C249" s="199"/>
      <c r="D249" s="38"/>
      <c r="E249" s="39"/>
      <c r="F249" s="2">
        <v>2010</v>
      </c>
      <c r="G249" s="200">
        <v>2022.73</v>
      </c>
      <c r="H249" s="199"/>
      <c r="I249" s="27"/>
      <c r="J249" s="201" t="s">
        <v>329</v>
      </c>
    </row>
    <row r="250" spans="1:10" s="15" customFormat="1" ht="25.5">
      <c r="A250" s="148">
        <v>246</v>
      </c>
      <c r="B250" s="198" t="s">
        <v>254</v>
      </c>
      <c r="C250" s="199"/>
      <c r="D250" s="38"/>
      <c r="E250" s="39"/>
      <c r="F250" s="2">
        <v>2010</v>
      </c>
      <c r="G250" s="200">
        <v>2022.67</v>
      </c>
      <c r="H250" s="199"/>
      <c r="I250" s="27"/>
      <c r="J250" s="201" t="s">
        <v>330</v>
      </c>
    </row>
    <row r="251" spans="1:10" s="15" customFormat="1" ht="25.5">
      <c r="A251" s="148">
        <v>247</v>
      </c>
      <c r="B251" s="198" t="s">
        <v>255</v>
      </c>
      <c r="C251" s="199"/>
      <c r="D251" s="38"/>
      <c r="E251" s="39"/>
      <c r="F251" s="2">
        <v>2010</v>
      </c>
      <c r="G251" s="200">
        <v>39999.01</v>
      </c>
      <c r="H251" s="199"/>
      <c r="I251" s="27"/>
      <c r="J251" s="201" t="s">
        <v>321</v>
      </c>
    </row>
    <row r="252" spans="1:10" s="15" customFormat="1" ht="12.75">
      <c r="A252" s="148">
        <v>248</v>
      </c>
      <c r="B252" s="198" t="s">
        <v>256</v>
      </c>
      <c r="C252" s="199"/>
      <c r="D252" s="38"/>
      <c r="E252" s="39"/>
      <c r="F252" s="2">
        <v>2011</v>
      </c>
      <c r="G252" s="200">
        <v>70735.01</v>
      </c>
      <c r="H252" s="199"/>
      <c r="I252" s="27"/>
      <c r="J252" s="201" t="s">
        <v>268</v>
      </c>
    </row>
    <row r="253" spans="1:10" s="15" customFormat="1" ht="25.5">
      <c r="A253" s="148">
        <v>249</v>
      </c>
      <c r="B253" s="198" t="s">
        <v>257</v>
      </c>
      <c r="C253" s="199"/>
      <c r="D253" s="38"/>
      <c r="E253" s="39"/>
      <c r="F253" s="2">
        <v>2011</v>
      </c>
      <c r="G253" s="200">
        <v>139427.86</v>
      </c>
      <c r="H253" s="199"/>
      <c r="I253" s="27"/>
      <c r="J253" s="201" t="s">
        <v>268</v>
      </c>
    </row>
    <row r="254" spans="1:10" s="15" customFormat="1" ht="25.5">
      <c r="A254" s="148">
        <v>250</v>
      </c>
      <c r="B254" s="198" t="s">
        <v>258</v>
      </c>
      <c r="C254" s="199"/>
      <c r="D254" s="38"/>
      <c r="E254" s="39"/>
      <c r="F254" s="2">
        <v>2011</v>
      </c>
      <c r="G254" s="200">
        <v>58765.51</v>
      </c>
      <c r="H254" s="199"/>
      <c r="I254" s="27"/>
      <c r="J254" s="201" t="s">
        <v>268</v>
      </c>
    </row>
    <row r="255" spans="1:10" s="15" customFormat="1" ht="25.5">
      <c r="A255" s="148">
        <v>251</v>
      </c>
      <c r="B255" s="198" t="s">
        <v>259</v>
      </c>
      <c r="C255" s="199"/>
      <c r="D255" s="38"/>
      <c r="E255" s="39"/>
      <c r="F255" s="2">
        <v>2011</v>
      </c>
      <c r="G255" s="200">
        <v>48351.2</v>
      </c>
      <c r="H255" s="199"/>
      <c r="I255" s="27"/>
      <c r="J255" s="201" t="s">
        <v>268</v>
      </c>
    </row>
    <row r="256" spans="1:10" s="15" customFormat="1" ht="25.5">
      <c r="A256" s="148">
        <v>252</v>
      </c>
      <c r="B256" s="198" t="s">
        <v>260</v>
      </c>
      <c r="C256" s="199"/>
      <c r="D256" s="38"/>
      <c r="E256" s="39"/>
      <c r="F256" s="2">
        <v>2011</v>
      </c>
      <c r="G256" s="200">
        <v>42056.56</v>
      </c>
      <c r="H256" s="199"/>
      <c r="I256" s="27"/>
      <c r="J256" s="201" t="s">
        <v>268</v>
      </c>
    </row>
    <row r="257" spans="1:10" s="15" customFormat="1" ht="38.25">
      <c r="A257" s="148">
        <v>253</v>
      </c>
      <c r="B257" s="198" t="s">
        <v>261</v>
      </c>
      <c r="C257" s="199"/>
      <c r="D257" s="38"/>
      <c r="E257" s="39"/>
      <c r="F257" s="2">
        <v>2011</v>
      </c>
      <c r="G257" s="200">
        <v>192170.6</v>
      </c>
      <c r="H257" s="199"/>
      <c r="I257" s="27"/>
      <c r="J257" s="201" t="s">
        <v>268</v>
      </c>
    </row>
    <row r="258" spans="1:10" s="15" customFormat="1" ht="25.5">
      <c r="A258" s="148">
        <v>254</v>
      </c>
      <c r="B258" s="198" t="s">
        <v>262</v>
      </c>
      <c r="C258" s="199"/>
      <c r="D258" s="38"/>
      <c r="E258" s="39"/>
      <c r="F258" s="2">
        <v>2011</v>
      </c>
      <c r="G258" s="200">
        <v>92916.07</v>
      </c>
      <c r="H258" s="199"/>
      <c r="I258" s="27"/>
      <c r="J258" s="201" t="s">
        <v>268</v>
      </c>
    </row>
    <row r="259" spans="1:10" s="15" customFormat="1" ht="25.5">
      <c r="A259" s="148">
        <v>255</v>
      </c>
      <c r="B259" s="198" t="s">
        <v>263</v>
      </c>
      <c r="C259" s="199"/>
      <c r="D259" s="38"/>
      <c r="E259" s="39"/>
      <c r="F259" s="2">
        <v>2011</v>
      </c>
      <c r="G259" s="200">
        <v>347848.55</v>
      </c>
      <c r="H259" s="199"/>
      <c r="I259" s="27"/>
      <c r="J259" s="201" t="s">
        <v>268</v>
      </c>
    </row>
    <row r="260" spans="1:10" s="15" customFormat="1" ht="25.5">
      <c r="A260" s="148">
        <v>256</v>
      </c>
      <c r="B260" s="198" t="s">
        <v>264</v>
      </c>
      <c r="C260" s="199"/>
      <c r="D260" s="38"/>
      <c r="E260" s="39"/>
      <c r="F260" s="2">
        <v>2011</v>
      </c>
      <c r="G260" s="200">
        <v>22996.36</v>
      </c>
      <c r="H260" s="199"/>
      <c r="I260" s="27"/>
      <c r="J260" s="201" t="s">
        <v>268</v>
      </c>
    </row>
    <row r="261" spans="1:10" s="7" customFormat="1" ht="13.5" thickBot="1">
      <c r="A261" s="309" t="s">
        <v>0</v>
      </c>
      <c r="B261" s="310" t="s">
        <v>0</v>
      </c>
      <c r="C261" s="310"/>
      <c r="D261" s="163"/>
      <c r="E261" s="49"/>
      <c r="F261" s="48"/>
      <c r="G261" s="123">
        <f>SUM(G5:G260)</f>
        <v>41138309.43999992</v>
      </c>
      <c r="H261" s="164"/>
      <c r="I261" s="164"/>
      <c r="J261" s="165"/>
    </row>
    <row r="262" spans="1:10" ht="12.75" customHeight="1" thickBot="1">
      <c r="A262" s="311" t="s">
        <v>420</v>
      </c>
      <c r="B262" s="312"/>
      <c r="C262" s="312"/>
      <c r="D262" s="312"/>
      <c r="E262" s="312"/>
      <c r="F262" s="312"/>
      <c r="G262" s="312"/>
      <c r="H262" s="166"/>
      <c r="I262" s="161"/>
      <c r="J262" s="162"/>
    </row>
    <row r="263" spans="1:10" s="15" customFormat="1" ht="25.5">
      <c r="A263" s="194">
        <v>1</v>
      </c>
      <c r="B263" s="187" t="s">
        <v>429</v>
      </c>
      <c r="C263" s="187" t="s">
        <v>430</v>
      </c>
      <c r="D263" s="156" t="s">
        <v>433</v>
      </c>
      <c r="E263" s="157" t="s">
        <v>434</v>
      </c>
      <c r="F263" s="190"/>
      <c r="G263" s="187" t="s">
        <v>673</v>
      </c>
      <c r="H263" s="187"/>
      <c r="I263" s="205" t="s">
        <v>432</v>
      </c>
      <c r="J263" s="206" t="s">
        <v>431</v>
      </c>
    </row>
    <row r="264" spans="1:10" s="7" customFormat="1" ht="13.5" thickBot="1">
      <c r="A264" s="309" t="s">
        <v>0</v>
      </c>
      <c r="B264" s="310" t="s">
        <v>0</v>
      </c>
      <c r="C264" s="310"/>
      <c r="D264" s="163"/>
      <c r="E264" s="49"/>
      <c r="F264" s="48"/>
      <c r="G264" s="164"/>
      <c r="H264" s="164"/>
      <c r="I264" s="164"/>
      <c r="J264" s="165"/>
    </row>
    <row r="265" spans="1:10" ht="12.75" customHeight="1" thickBot="1">
      <c r="A265" s="311" t="s">
        <v>422</v>
      </c>
      <c r="B265" s="312"/>
      <c r="C265" s="312"/>
      <c r="D265" s="312"/>
      <c r="E265" s="312"/>
      <c r="F265" s="312"/>
      <c r="G265" s="312"/>
      <c r="H265" s="166"/>
      <c r="I265" s="161"/>
      <c r="J265" s="162"/>
    </row>
    <row r="266" spans="1:10" s="7" customFormat="1" ht="12.75" customHeight="1">
      <c r="A266" s="207">
        <v>1</v>
      </c>
      <c r="B266" s="114" t="s">
        <v>584</v>
      </c>
      <c r="C266" s="208"/>
      <c r="D266" s="208"/>
      <c r="E266" s="208"/>
      <c r="F266" s="114"/>
      <c r="G266" s="118">
        <v>668406.35</v>
      </c>
      <c r="H266" s="209"/>
      <c r="I266" s="210" t="s">
        <v>592</v>
      </c>
      <c r="J266" s="197" t="s">
        <v>593</v>
      </c>
    </row>
    <row r="267" spans="1:10" s="7" customFormat="1" ht="12.75" customHeight="1">
      <c r="A267" s="211">
        <v>2</v>
      </c>
      <c r="B267" s="1" t="s">
        <v>585</v>
      </c>
      <c r="C267" s="212"/>
      <c r="D267" s="212"/>
      <c r="E267" s="212"/>
      <c r="F267" s="1"/>
      <c r="G267" s="193">
        <v>712529.08</v>
      </c>
      <c r="H267" s="213"/>
      <c r="I267" s="1" t="s">
        <v>592</v>
      </c>
      <c r="J267" s="201" t="s">
        <v>594</v>
      </c>
    </row>
    <row r="268" spans="1:10" s="7" customFormat="1" ht="12.75" customHeight="1">
      <c r="A268" s="211">
        <v>3</v>
      </c>
      <c r="B268" s="1" t="s">
        <v>586</v>
      </c>
      <c r="C268" s="212"/>
      <c r="D268" s="212"/>
      <c r="E268" s="212"/>
      <c r="F268" s="1"/>
      <c r="G268" s="193">
        <v>228660.98</v>
      </c>
      <c r="H268" s="213"/>
      <c r="I268" s="1"/>
      <c r="J268" s="201" t="s">
        <v>595</v>
      </c>
    </row>
    <row r="269" spans="1:10" s="7" customFormat="1" ht="12.75" customHeight="1">
      <c r="A269" s="211">
        <v>4</v>
      </c>
      <c r="B269" s="1" t="s">
        <v>587</v>
      </c>
      <c r="C269" s="212"/>
      <c r="D269" s="212"/>
      <c r="E269" s="212"/>
      <c r="F269" s="1"/>
      <c r="G269" s="193">
        <v>250354.81</v>
      </c>
      <c r="H269" s="213"/>
      <c r="I269" s="1" t="s">
        <v>592</v>
      </c>
      <c r="J269" s="201" t="s">
        <v>596</v>
      </c>
    </row>
    <row r="270" spans="1:10" s="7" customFormat="1" ht="12.75" customHeight="1">
      <c r="A270" s="211">
        <v>5</v>
      </c>
      <c r="B270" s="1" t="s">
        <v>587</v>
      </c>
      <c r="C270" s="212"/>
      <c r="D270" s="212"/>
      <c r="E270" s="212"/>
      <c r="F270" s="1"/>
      <c r="G270" s="193">
        <v>341021.6</v>
      </c>
      <c r="H270" s="213"/>
      <c r="I270" s="1" t="s">
        <v>592</v>
      </c>
      <c r="J270" s="201" t="s">
        <v>488</v>
      </c>
    </row>
    <row r="271" spans="1:10" s="7" customFormat="1" ht="12.75" customHeight="1">
      <c r="A271" s="211">
        <v>6</v>
      </c>
      <c r="B271" s="1" t="s">
        <v>588</v>
      </c>
      <c r="C271" s="212"/>
      <c r="D271" s="212"/>
      <c r="E271" s="212"/>
      <c r="F271" s="1"/>
      <c r="G271" s="193">
        <v>198199.22</v>
      </c>
      <c r="H271" s="213"/>
      <c r="I271" s="1" t="s">
        <v>592</v>
      </c>
      <c r="J271" s="201" t="s">
        <v>597</v>
      </c>
    </row>
    <row r="272" spans="1:10" s="7" customFormat="1" ht="12.75" customHeight="1">
      <c r="A272" s="211">
        <v>7</v>
      </c>
      <c r="B272" s="1" t="s">
        <v>587</v>
      </c>
      <c r="C272" s="212"/>
      <c r="D272" s="212"/>
      <c r="E272" s="212"/>
      <c r="F272" s="1"/>
      <c r="G272" s="193">
        <v>165887.97</v>
      </c>
      <c r="H272" s="213"/>
      <c r="I272" s="1" t="s">
        <v>592</v>
      </c>
      <c r="J272" s="201" t="s">
        <v>490</v>
      </c>
    </row>
    <row r="273" spans="1:10" s="7" customFormat="1" ht="12.75" customHeight="1">
      <c r="A273" s="211">
        <v>8</v>
      </c>
      <c r="B273" s="1" t="s">
        <v>588</v>
      </c>
      <c r="C273" s="212"/>
      <c r="D273" s="212"/>
      <c r="E273" s="212"/>
      <c r="F273" s="1"/>
      <c r="G273" s="193">
        <v>170194.34</v>
      </c>
      <c r="H273" s="213"/>
      <c r="I273" s="1" t="s">
        <v>592</v>
      </c>
      <c r="J273" s="201" t="s">
        <v>491</v>
      </c>
    </row>
    <row r="274" spans="1:10" s="7" customFormat="1" ht="12.75" customHeight="1">
      <c r="A274" s="211">
        <v>9</v>
      </c>
      <c r="B274" s="1" t="s">
        <v>587</v>
      </c>
      <c r="C274" s="212"/>
      <c r="D274" s="212"/>
      <c r="E274" s="212"/>
      <c r="F274" s="1"/>
      <c r="G274" s="193">
        <v>199603.18</v>
      </c>
      <c r="H274" s="213"/>
      <c r="I274" s="1" t="s">
        <v>592</v>
      </c>
      <c r="J274" s="201" t="s">
        <v>492</v>
      </c>
    </row>
    <row r="275" spans="1:10" s="7" customFormat="1" ht="12.75" customHeight="1">
      <c r="A275" s="211">
        <v>10</v>
      </c>
      <c r="B275" s="1" t="s">
        <v>587</v>
      </c>
      <c r="C275" s="212"/>
      <c r="D275" s="212"/>
      <c r="E275" s="212"/>
      <c r="F275" s="1"/>
      <c r="G275" s="193">
        <v>450685.55</v>
      </c>
      <c r="H275" s="213"/>
      <c r="I275" s="1" t="s">
        <v>592</v>
      </c>
      <c r="J275" s="201" t="s">
        <v>598</v>
      </c>
    </row>
    <row r="276" spans="1:10" s="7" customFormat="1" ht="12.75" customHeight="1">
      <c r="A276" s="211">
        <v>11</v>
      </c>
      <c r="B276" s="1" t="s">
        <v>587</v>
      </c>
      <c r="C276" s="212"/>
      <c r="D276" s="212"/>
      <c r="E276" s="212"/>
      <c r="F276" s="1"/>
      <c r="G276" s="193">
        <v>277525.28</v>
      </c>
      <c r="H276" s="213"/>
      <c r="I276" s="1" t="s">
        <v>592</v>
      </c>
      <c r="J276" s="201" t="s">
        <v>494</v>
      </c>
    </row>
    <row r="277" spans="1:10" s="7" customFormat="1" ht="12.75" customHeight="1">
      <c r="A277" s="211">
        <v>12</v>
      </c>
      <c r="B277" s="1" t="s">
        <v>588</v>
      </c>
      <c r="C277" s="212"/>
      <c r="D277" s="212"/>
      <c r="E277" s="212"/>
      <c r="F277" s="2">
        <v>2006</v>
      </c>
      <c r="G277" s="193">
        <v>436458.97</v>
      </c>
      <c r="H277" s="213"/>
      <c r="I277" s="1" t="s">
        <v>592</v>
      </c>
      <c r="J277" s="201" t="s">
        <v>599</v>
      </c>
    </row>
    <row r="278" spans="1:10" s="7" customFormat="1" ht="12.75" customHeight="1">
      <c r="A278" s="211">
        <v>13</v>
      </c>
      <c r="B278" s="1" t="s">
        <v>589</v>
      </c>
      <c r="C278" s="212"/>
      <c r="D278" s="212"/>
      <c r="E278" s="212"/>
      <c r="F278" s="1"/>
      <c r="G278" s="193">
        <v>5586.33</v>
      </c>
      <c r="H278" s="213"/>
      <c r="I278" s="1"/>
      <c r="J278" s="201" t="s">
        <v>268</v>
      </c>
    </row>
    <row r="279" spans="1:10" s="7" customFormat="1" ht="12.75" customHeight="1">
      <c r="A279" s="211">
        <v>14</v>
      </c>
      <c r="B279" s="1" t="s">
        <v>588</v>
      </c>
      <c r="C279" s="212"/>
      <c r="D279" s="212"/>
      <c r="E279" s="212"/>
      <c r="F279" s="2">
        <v>2007</v>
      </c>
      <c r="G279" s="193">
        <v>788054.91</v>
      </c>
      <c r="H279" s="213"/>
      <c r="I279" s="1" t="s">
        <v>592</v>
      </c>
      <c r="J279" s="201" t="s">
        <v>600</v>
      </c>
    </row>
    <row r="280" spans="1:10" s="7" customFormat="1" ht="12.75" customHeight="1">
      <c r="A280" s="211">
        <v>15</v>
      </c>
      <c r="B280" s="1" t="s">
        <v>587</v>
      </c>
      <c r="C280" s="212"/>
      <c r="D280" s="212"/>
      <c r="E280" s="212"/>
      <c r="F280" s="1"/>
      <c r="G280" s="193">
        <v>8125</v>
      </c>
      <c r="H280" s="213"/>
      <c r="I280" s="1" t="s">
        <v>592</v>
      </c>
      <c r="J280" s="201" t="s">
        <v>601</v>
      </c>
    </row>
    <row r="281" spans="1:10" s="7" customFormat="1" ht="12.75" customHeight="1">
      <c r="A281" s="211">
        <v>16</v>
      </c>
      <c r="B281" s="1" t="s">
        <v>590</v>
      </c>
      <c r="C281" s="212"/>
      <c r="D281" s="212"/>
      <c r="E281" s="212"/>
      <c r="F281" s="1"/>
      <c r="G281" s="193">
        <v>65000</v>
      </c>
      <c r="H281" s="213"/>
      <c r="I281" s="1"/>
      <c r="J281" s="201" t="s">
        <v>602</v>
      </c>
    </row>
    <row r="282" spans="1:10" s="7" customFormat="1" ht="12.75" customHeight="1">
      <c r="A282" s="211">
        <v>17</v>
      </c>
      <c r="B282" s="1" t="s">
        <v>591</v>
      </c>
      <c r="C282" s="212"/>
      <c r="D282" s="212"/>
      <c r="E282" s="212"/>
      <c r="F282" s="1">
        <v>2010</v>
      </c>
      <c r="G282" s="193">
        <v>721999.05</v>
      </c>
      <c r="H282" s="213"/>
      <c r="I282" s="1" t="s">
        <v>592</v>
      </c>
      <c r="J282" s="201" t="s">
        <v>603</v>
      </c>
    </row>
    <row r="283" spans="1:10" s="7" customFormat="1" ht="12.75" customHeight="1">
      <c r="A283" s="211">
        <v>18</v>
      </c>
      <c r="B283" s="1" t="s">
        <v>587</v>
      </c>
      <c r="C283" s="212"/>
      <c r="D283" s="212"/>
      <c r="E283" s="212"/>
      <c r="F283" s="1"/>
      <c r="G283" s="193">
        <v>10000</v>
      </c>
      <c r="H283" s="213"/>
      <c r="I283" s="1" t="s">
        <v>499</v>
      </c>
      <c r="J283" s="201" t="s">
        <v>604</v>
      </c>
    </row>
    <row r="284" spans="1:10" s="7" customFormat="1" ht="12.75">
      <c r="A284" s="211">
        <v>19</v>
      </c>
      <c r="B284" s="114" t="s">
        <v>480</v>
      </c>
      <c r="C284" s="14"/>
      <c r="D284" s="38"/>
      <c r="E284" s="39"/>
      <c r="F284" s="186"/>
      <c r="G284" s="118">
        <v>16871.5</v>
      </c>
      <c r="H284" s="214"/>
      <c r="I284" s="27"/>
      <c r="J284" s="197" t="s">
        <v>484</v>
      </c>
    </row>
    <row r="285" spans="1:10" s="7" customFormat="1" ht="12.75">
      <c r="A285" s="211">
        <v>20</v>
      </c>
      <c r="B285" s="114" t="s">
        <v>480</v>
      </c>
      <c r="C285" s="14"/>
      <c r="D285" s="38"/>
      <c r="E285" s="39"/>
      <c r="F285" s="2"/>
      <c r="G285" s="193">
        <v>13276.8</v>
      </c>
      <c r="H285" s="214"/>
      <c r="I285" s="27"/>
      <c r="J285" s="201" t="s">
        <v>485</v>
      </c>
    </row>
    <row r="286" spans="1:10" s="7" customFormat="1" ht="12.75">
      <c r="A286" s="211">
        <v>21</v>
      </c>
      <c r="B286" s="114" t="s">
        <v>480</v>
      </c>
      <c r="C286" s="14"/>
      <c r="D286" s="38"/>
      <c r="E286" s="39"/>
      <c r="F286" s="2"/>
      <c r="G286" s="193">
        <v>28892.8</v>
      </c>
      <c r="H286" s="214"/>
      <c r="I286" s="27"/>
      <c r="J286" s="201" t="s">
        <v>486</v>
      </c>
    </row>
    <row r="287" spans="1:10" s="7" customFormat="1" ht="12.75">
      <c r="A287" s="211">
        <v>22</v>
      </c>
      <c r="B287" s="114" t="s">
        <v>480</v>
      </c>
      <c r="C287" s="14"/>
      <c r="D287" s="38"/>
      <c r="E287" s="39"/>
      <c r="F287" s="2"/>
      <c r="G287" s="193">
        <v>14180.7</v>
      </c>
      <c r="H287" s="214"/>
      <c r="I287" s="27"/>
      <c r="J287" s="201" t="s">
        <v>487</v>
      </c>
    </row>
    <row r="288" spans="1:10" s="7" customFormat="1" ht="12.75">
      <c r="A288" s="211">
        <v>23</v>
      </c>
      <c r="B288" s="114" t="s">
        <v>480</v>
      </c>
      <c r="C288" s="14"/>
      <c r="D288" s="38"/>
      <c r="E288" s="39"/>
      <c r="F288" s="2"/>
      <c r="G288" s="193">
        <v>14966</v>
      </c>
      <c r="H288" s="214"/>
      <c r="I288" s="27"/>
      <c r="J288" s="201" t="s">
        <v>488</v>
      </c>
    </row>
    <row r="289" spans="1:10" s="7" customFormat="1" ht="25.5">
      <c r="A289" s="211">
        <v>24</v>
      </c>
      <c r="B289" s="114" t="s">
        <v>481</v>
      </c>
      <c r="C289" s="14"/>
      <c r="D289" s="38"/>
      <c r="E289" s="39"/>
      <c r="F289" s="2"/>
      <c r="G289" s="193">
        <v>26499.71</v>
      </c>
      <c r="H289" s="214"/>
      <c r="I289" s="27"/>
      <c r="J289" s="201" t="s">
        <v>489</v>
      </c>
    </row>
    <row r="290" spans="1:10" s="7" customFormat="1" ht="12.75">
      <c r="A290" s="211">
        <v>25</v>
      </c>
      <c r="B290" s="114" t="s">
        <v>480</v>
      </c>
      <c r="C290" s="14"/>
      <c r="D290" s="38"/>
      <c r="E290" s="39"/>
      <c r="F290" s="2"/>
      <c r="G290" s="193">
        <v>11917.2</v>
      </c>
      <c r="H290" s="214"/>
      <c r="I290" s="27"/>
      <c r="J290" s="201" t="s">
        <v>490</v>
      </c>
    </row>
    <row r="291" spans="1:10" s="7" customFormat="1" ht="25.5">
      <c r="A291" s="211">
        <v>26</v>
      </c>
      <c r="B291" s="114" t="s">
        <v>481</v>
      </c>
      <c r="C291" s="14"/>
      <c r="D291" s="38"/>
      <c r="E291" s="39"/>
      <c r="F291" s="2"/>
      <c r="G291" s="193">
        <v>29907</v>
      </c>
      <c r="H291" s="214"/>
      <c r="I291" s="27"/>
      <c r="J291" s="201" t="s">
        <v>491</v>
      </c>
    </row>
    <row r="292" spans="1:10" s="7" customFormat="1" ht="12.75">
      <c r="A292" s="211">
        <v>27</v>
      </c>
      <c r="B292" s="114" t="s">
        <v>480</v>
      </c>
      <c r="C292" s="14"/>
      <c r="D292" s="38"/>
      <c r="E292" s="39"/>
      <c r="F292" s="2"/>
      <c r="G292" s="193">
        <v>29757</v>
      </c>
      <c r="H292" s="214"/>
      <c r="I292" s="27"/>
      <c r="J292" s="201" t="s">
        <v>492</v>
      </c>
    </row>
    <row r="293" spans="1:10" s="7" customFormat="1" ht="12.75">
      <c r="A293" s="211">
        <v>28</v>
      </c>
      <c r="B293" s="114" t="s">
        <v>480</v>
      </c>
      <c r="C293" s="14"/>
      <c r="D293" s="38"/>
      <c r="E293" s="39"/>
      <c r="F293" s="2"/>
      <c r="G293" s="193">
        <v>14657</v>
      </c>
      <c r="H293" s="214"/>
      <c r="I293" s="27"/>
      <c r="J293" s="201" t="s">
        <v>493</v>
      </c>
    </row>
    <row r="294" spans="1:10" s="7" customFormat="1" ht="12.75">
      <c r="A294" s="211">
        <v>29</v>
      </c>
      <c r="B294" s="114" t="s">
        <v>480</v>
      </c>
      <c r="C294" s="14"/>
      <c r="D294" s="38"/>
      <c r="E294" s="39"/>
      <c r="F294" s="2"/>
      <c r="G294" s="193">
        <v>15792.1</v>
      </c>
      <c r="H294" s="214"/>
      <c r="I294" s="27"/>
      <c r="J294" s="201" t="s">
        <v>494</v>
      </c>
    </row>
    <row r="295" spans="1:10" s="7" customFormat="1" ht="12.75">
      <c r="A295" s="211">
        <v>30</v>
      </c>
      <c r="B295" s="1" t="s">
        <v>482</v>
      </c>
      <c r="C295" s="14"/>
      <c r="D295" s="38"/>
      <c r="E295" s="39"/>
      <c r="F295" s="2">
        <v>2010</v>
      </c>
      <c r="G295" s="193">
        <v>9900</v>
      </c>
      <c r="H295" s="214"/>
      <c r="I295" s="27"/>
      <c r="J295" s="201" t="s">
        <v>495</v>
      </c>
    </row>
    <row r="296" spans="1:10" s="7" customFormat="1" ht="12.75">
      <c r="A296" s="211">
        <v>31</v>
      </c>
      <c r="B296" s="1" t="s">
        <v>482</v>
      </c>
      <c r="C296" s="14"/>
      <c r="D296" s="38"/>
      <c r="E296" s="39"/>
      <c r="F296" s="2">
        <v>2010</v>
      </c>
      <c r="G296" s="193">
        <v>5683.98</v>
      </c>
      <c r="H296" s="214"/>
      <c r="I296" s="27"/>
      <c r="J296" s="201" t="s">
        <v>496</v>
      </c>
    </row>
    <row r="297" spans="1:10" s="7" customFormat="1" ht="12.75">
      <c r="A297" s="211">
        <v>32</v>
      </c>
      <c r="B297" s="1" t="s">
        <v>483</v>
      </c>
      <c r="C297" s="14"/>
      <c r="D297" s="38"/>
      <c r="E297" s="39"/>
      <c r="F297" s="2">
        <v>2010</v>
      </c>
      <c r="G297" s="193">
        <v>12000</v>
      </c>
      <c r="H297" s="214"/>
      <c r="I297" s="27"/>
      <c r="J297" s="201" t="s">
        <v>497</v>
      </c>
    </row>
    <row r="298" spans="1:10" s="7" customFormat="1" ht="12.75">
      <c r="A298" s="211">
        <v>33</v>
      </c>
      <c r="B298" s="1" t="s">
        <v>483</v>
      </c>
      <c r="C298" s="14"/>
      <c r="D298" s="38"/>
      <c r="E298" s="39"/>
      <c r="F298" s="2">
        <v>2011</v>
      </c>
      <c r="G298" s="193">
        <v>9548.84</v>
      </c>
      <c r="H298" s="214"/>
      <c r="I298" s="27"/>
      <c r="J298" s="201" t="s">
        <v>498</v>
      </c>
    </row>
    <row r="299" spans="1:10" s="7" customFormat="1" ht="13.5" thickBot="1">
      <c r="A299" s="313" t="s">
        <v>0</v>
      </c>
      <c r="B299" s="314"/>
      <c r="C299" s="314"/>
      <c r="D299" s="151"/>
      <c r="E299" s="152"/>
      <c r="F299" s="142"/>
      <c r="G299" s="153">
        <f>SUM(G266:G298)</f>
        <v>5952143.25</v>
      </c>
      <c r="H299" s="154"/>
      <c r="I299" s="154"/>
      <c r="J299" s="155"/>
    </row>
    <row r="300" spans="1:10" ht="12.75" customHeight="1">
      <c r="A300" s="324" t="s">
        <v>500</v>
      </c>
      <c r="B300" s="325"/>
      <c r="C300" s="325"/>
      <c r="D300" s="325"/>
      <c r="E300" s="325"/>
      <c r="F300" s="325"/>
      <c r="G300" s="325"/>
      <c r="H300" s="173"/>
      <c r="I300" s="174"/>
      <c r="J300" s="175"/>
    </row>
    <row r="301" spans="1:10" s="7" customFormat="1" ht="12.75">
      <c r="A301" s="211">
        <v>1</v>
      </c>
      <c r="B301" s="114" t="s">
        <v>501</v>
      </c>
      <c r="C301" s="14"/>
      <c r="D301" s="38"/>
      <c r="E301" s="39"/>
      <c r="F301" s="214"/>
      <c r="G301" s="215">
        <v>671677.66</v>
      </c>
      <c r="H301" s="214"/>
      <c r="I301" s="210" t="s">
        <v>502</v>
      </c>
      <c r="J301" s="197" t="s">
        <v>503</v>
      </c>
    </row>
    <row r="302" spans="1:10" s="7" customFormat="1" ht="12.75">
      <c r="A302" s="211">
        <v>2</v>
      </c>
      <c r="B302" s="1" t="s">
        <v>163</v>
      </c>
      <c r="C302" s="14"/>
      <c r="D302" s="38"/>
      <c r="E302" s="39"/>
      <c r="F302" s="214"/>
      <c r="G302" s="46">
        <v>10492.9</v>
      </c>
      <c r="H302" s="214"/>
      <c r="I302" s="27"/>
      <c r="J302" s="149"/>
    </row>
    <row r="303" spans="1:10" s="15" customFormat="1" ht="12.75">
      <c r="A303" s="148"/>
      <c r="B303" s="318" t="s">
        <v>0</v>
      </c>
      <c r="C303" s="318"/>
      <c r="D303" s="40"/>
      <c r="E303" s="39"/>
      <c r="F303" s="27"/>
      <c r="G303" s="117">
        <f>SUM(G301:G302)</f>
        <v>682170.56</v>
      </c>
      <c r="H303" s="27"/>
      <c r="I303" s="27"/>
      <c r="J303" s="149"/>
    </row>
    <row r="304" spans="1:10" ht="12.75" customHeight="1">
      <c r="A304" s="329" t="s">
        <v>424</v>
      </c>
      <c r="B304" s="330"/>
      <c r="C304" s="330"/>
      <c r="D304" s="330"/>
      <c r="E304" s="330"/>
      <c r="F304" s="330"/>
      <c r="G304" s="330"/>
      <c r="H304" s="84"/>
      <c r="I304" s="88"/>
      <c r="J304" s="147"/>
    </row>
    <row r="305" spans="1:10" s="7" customFormat="1" ht="14.25" customHeight="1">
      <c r="A305" s="317" t="s">
        <v>23</v>
      </c>
      <c r="B305" s="318"/>
      <c r="C305" s="318"/>
      <c r="D305" s="40"/>
      <c r="E305" s="41"/>
      <c r="F305" s="1"/>
      <c r="G305" s="27" t="s">
        <v>671</v>
      </c>
      <c r="H305" s="27"/>
      <c r="I305" s="27"/>
      <c r="J305" s="149"/>
    </row>
    <row r="306" spans="1:10" s="7" customFormat="1" ht="15" customHeight="1">
      <c r="A306" s="322" t="s">
        <v>509</v>
      </c>
      <c r="B306" s="323"/>
      <c r="C306" s="323"/>
      <c r="D306" s="323"/>
      <c r="E306" s="323"/>
      <c r="F306" s="323"/>
      <c r="G306" s="323"/>
      <c r="H306" s="90"/>
      <c r="I306" s="88"/>
      <c r="J306" s="147"/>
    </row>
    <row r="307" spans="1:10" s="189" customFormat="1" ht="38.25">
      <c r="A307" s="58">
        <v>1</v>
      </c>
      <c r="B307" s="1" t="s">
        <v>649</v>
      </c>
      <c r="C307" s="192"/>
      <c r="D307" s="192"/>
      <c r="E307" s="192"/>
      <c r="F307" s="2">
        <v>1986</v>
      </c>
      <c r="G307" s="216">
        <v>282143.29</v>
      </c>
      <c r="H307" s="192"/>
      <c r="I307" s="217" t="s">
        <v>650</v>
      </c>
      <c r="J307" s="1" t="s">
        <v>651</v>
      </c>
    </row>
    <row r="308" spans="1:10" s="189" customFormat="1" ht="14.25">
      <c r="A308" s="58">
        <v>2</v>
      </c>
      <c r="B308" s="1" t="s">
        <v>133</v>
      </c>
      <c r="C308" s="192"/>
      <c r="D308" s="192"/>
      <c r="E308" s="192"/>
      <c r="F308" s="2">
        <v>1986</v>
      </c>
      <c r="G308" s="216">
        <v>9152.44</v>
      </c>
      <c r="H308" s="192"/>
      <c r="I308" s="218"/>
      <c r="J308" s="1" t="s">
        <v>651</v>
      </c>
    </row>
    <row r="309" spans="1:10" s="7" customFormat="1" ht="18" customHeight="1">
      <c r="A309" s="317" t="s">
        <v>23</v>
      </c>
      <c r="B309" s="318"/>
      <c r="C309" s="318"/>
      <c r="D309" s="40"/>
      <c r="E309" s="41"/>
      <c r="F309" s="1"/>
      <c r="G309" s="219">
        <f>SUM(G307:G308)</f>
        <v>291295.73</v>
      </c>
      <c r="H309" s="27"/>
      <c r="I309" s="27"/>
      <c r="J309" s="149"/>
    </row>
    <row r="310" spans="1:10" s="7" customFormat="1" ht="14.25" customHeight="1">
      <c r="A310" s="315" t="s">
        <v>510</v>
      </c>
      <c r="B310" s="316"/>
      <c r="C310" s="316"/>
      <c r="D310" s="316"/>
      <c r="E310" s="316"/>
      <c r="F310" s="316"/>
      <c r="G310" s="316"/>
      <c r="H310" s="91"/>
      <c r="I310" s="88"/>
      <c r="J310" s="147"/>
    </row>
    <row r="311" spans="1:10" s="189" customFormat="1" ht="38.25">
      <c r="A311" s="150">
        <v>1</v>
      </c>
      <c r="B311" s="114" t="s">
        <v>511</v>
      </c>
      <c r="C311" s="114" t="s">
        <v>512</v>
      </c>
      <c r="D311" s="38"/>
      <c r="E311" s="39"/>
      <c r="F311" s="114">
        <v>1999</v>
      </c>
      <c r="G311" s="118">
        <v>864214.54</v>
      </c>
      <c r="H311" s="1"/>
      <c r="I311" s="210" t="s">
        <v>515</v>
      </c>
      <c r="J311" s="197" t="s">
        <v>648</v>
      </c>
    </row>
    <row r="312" spans="1:10" s="189" customFormat="1" ht="38.25">
      <c r="A312" s="150">
        <v>2</v>
      </c>
      <c r="B312" s="1" t="s">
        <v>513</v>
      </c>
      <c r="C312" s="114" t="s">
        <v>512</v>
      </c>
      <c r="D312" s="38"/>
      <c r="E312" s="39"/>
      <c r="F312" s="1">
        <v>2000</v>
      </c>
      <c r="G312" s="193">
        <v>4323299.33</v>
      </c>
      <c r="H312" s="1"/>
      <c r="I312" s="1" t="s">
        <v>516</v>
      </c>
      <c r="J312" s="197" t="s">
        <v>648</v>
      </c>
    </row>
    <row r="313" spans="1:10" s="189" customFormat="1" ht="14.25">
      <c r="A313" s="150">
        <v>3</v>
      </c>
      <c r="B313" s="1" t="s">
        <v>514</v>
      </c>
      <c r="C313" s="114" t="s">
        <v>512</v>
      </c>
      <c r="D313" s="38"/>
      <c r="E313" s="39"/>
      <c r="F313" s="1">
        <v>2000</v>
      </c>
      <c r="G313" s="193">
        <v>155938.66</v>
      </c>
      <c r="H313" s="1"/>
      <c r="I313" s="27"/>
      <c r="J313" s="197" t="s">
        <v>648</v>
      </c>
    </row>
    <row r="314" spans="1:10" s="15" customFormat="1" ht="12.75">
      <c r="A314" s="331" t="s">
        <v>23</v>
      </c>
      <c r="B314" s="332"/>
      <c r="C314" s="332"/>
      <c r="D314" s="43"/>
      <c r="E314" s="50"/>
      <c r="F314" s="51"/>
      <c r="G314" s="119">
        <f>SUM(G311:G313)</f>
        <v>5343452.53</v>
      </c>
      <c r="H314" s="27"/>
      <c r="I314" s="27"/>
      <c r="J314" s="149"/>
    </row>
    <row r="315" spans="1:10" s="15" customFormat="1" ht="12.75" customHeight="1">
      <c r="A315" s="329" t="s">
        <v>425</v>
      </c>
      <c r="B315" s="330"/>
      <c r="C315" s="330"/>
      <c r="D315" s="330"/>
      <c r="E315" s="330"/>
      <c r="F315" s="330"/>
      <c r="G315" s="330"/>
      <c r="H315" s="89"/>
      <c r="I315" s="88"/>
      <c r="J315" s="147"/>
    </row>
    <row r="316" spans="1:10" s="189" customFormat="1" ht="14.25">
      <c r="A316" s="58">
        <v>1</v>
      </c>
      <c r="B316" s="1" t="s">
        <v>538</v>
      </c>
      <c r="C316" s="192"/>
      <c r="D316" s="192"/>
      <c r="E316" s="39"/>
      <c r="F316" s="2">
        <v>1986</v>
      </c>
      <c r="G316" s="216">
        <v>182061.9</v>
      </c>
      <c r="H316" s="1"/>
      <c r="I316" s="327" t="s">
        <v>611</v>
      </c>
      <c r="J316" s="221" t="s">
        <v>612</v>
      </c>
    </row>
    <row r="317" spans="1:10" s="189" customFormat="1" ht="14.25">
      <c r="A317" s="58">
        <v>2</v>
      </c>
      <c r="B317" s="1" t="s">
        <v>610</v>
      </c>
      <c r="C317" s="192"/>
      <c r="D317" s="192"/>
      <c r="E317" s="39"/>
      <c r="F317" s="2">
        <v>1986</v>
      </c>
      <c r="G317" s="216">
        <v>31648.71</v>
      </c>
      <c r="H317" s="1"/>
      <c r="I317" s="327"/>
      <c r="J317" s="222" t="s">
        <v>612</v>
      </c>
    </row>
    <row r="318" spans="1:10" s="189" customFormat="1" ht="14.25">
      <c r="A318" s="58">
        <v>3</v>
      </c>
      <c r="B318" s="1" t="s">
        <v>483</v>
      </c>
      <c r="C318" s="192"/>
      <c r="D318" s="192"/>
      <c r="E318" s="39"/>
      <c r="F318" s="2"/>
      <c r="G318" s="216">
        <v>147000</v>
      </c>
      <c r="H318" s="1"/>
      <c r="I318" s="220"/>
      <c r="J318" s="176" t="s">
        <v>612</v>
      </c>
    </row>
    <row r="319" spans="1:10" s="15" customFormat="1" ht="13.5" thickBot="1">
      <c r="A319" s="167"/>
      <c r="B319" s="310" t="s">
        <v>0</v>
      </c>
      <c r="C319" s="310"/>
      <c r="D319" s="163"/>
      <c r="E319" s="49"/>
      <c r="F319" s="48"/>
      <c r="G319" s="123">
        <f>SUM(G316:G318)</f>
        <v>360710.61</v>
      </c>
      <c r="H319" s="164"/>
      <c r="I319" s="164"/>
      <c r="J319" s="165"/>
    </row>
    <row r="320" spans="1:10" s="15" customFormat="1" ht="13.5" thickBot="1">
      <c r="A320" s="311" t="s">
        <v>537</v>
      </c>
      <c r="B320" s="312"/>
      <c r="C320" s="312"/>
      <c r="D320" s="312"/>
      <c r="E320" s="312"/>
      <c r="F320" s="312"/>
      <c r="G320" s="328"/>
      <c r="H320" s="166"/>
      <c r="I320" s="161"/>
      <c r="J320" s="162"/>
    </row>
    <row r="321" spans="1:10" s="189" customFormat="1" ht="102">
      <c r="A321" s="168">
        <v>1</v>
      </c>
      <c r="B321" s="114" t="s">
        <v>642</v>
      </c>
      <c r="C321" s="170"/>
      <c r="D321" s="156"/>
      <c r="E321" s="157"/>
      <c r="F321" s="114">
        <v>1963</v>
      </c>
      <c r="G321" s="188">
        <v>160835.84</v>
      </c>
      <c r="I321" s="190" t="s">
        <v>672</v>
      </c>
      <c r="J321" s="191"/>
    </row>
    <row r="322" spans="1:10" s="189" customFormat="1" ht="14.25">
      <c r="A322" s="299"/>
      <c r="B322" s="1" t="s">
        <v>695</v>
      </c>
      <c r="E322" s="300"/>
      <c r="F322" s="2">
        <v>2004</v>
      </c>
      <c r="G322" s="216">
        <v>76233.87</v>
      </c>
      <c r="I322" s="301"/>
      <c r="J322" s="302"/>
    </row>
    <row r="323" spans="1:10" s="15" customFormat="1" ht="19.5" customHeight="1" thickBot="1">
      <c r="A323" s="167"/>
      <c r="B323" s="310" t="s">
        <v>0</v>
      </c>
      <c r="C323" s="310"/>
      <c r="D323" s="163"/>
      <c r="E323" s="49"/>
      <c r="F323" s="48"/>
      <c r="G323" s="123">
        <f>SUM(G321:G322)</f>
        <v>237069.71</v>
      </c>
      <c r="H323" s="164"/>
      <c r="I323" s="164"/>
      <c r="J323" s="165"/>
    </row>
    <row r="324" spans="1:10" s="15" customFormat="1" ht="14.25" customHeight="1" thickBot="1">
      <c r="A324" s="311" t="s">
        <v>427</v>
      </c>
      <c r="B324" s="312"/>
      <c r="C324" s="312"/>
      <c r="D324" s="312"/>
      <c r="E324" s="312"/>
      <c r="F324" s="312"/>
      <c r="G324" s="312"/>
      <c r="H324" s="159"/>
      <c r="I324" s="161"/>
      <c r="J324" s="162"/>
    </row>
    <row r="325" spans="1:10" s="42" customFormat="1" ht="14.25">
      <c r="A325" s="168">
        <v>1</v>
      </c>
      <c r="B325" s="169" t="s">
        <v>538</v>
      </c>
      <c r="C325" s="170"/>
      <c r="D325" s="156"/>
      <c r="E325" s="157"/>
      <c r="F325" s="171" t="s">
        <v>541</v>
      </c>
      <c r="G325" s="118">
        <v>247232.66</v>
      </c>
      <c r="H325" s="114"/>
      <c r="I325" s="158" t="s">
        <v>542</v>
      </c>
      <c r="J325" s="172" t="s">
        <v>543</v>
      </c>
    </row>
    <row r="326" spans="1:10" s="189" customFormat="1" ht="28.5">
      <c r="A326" s="150">
        <v>2</v>
      </c>
      <c r="B326" s="58" t="s">
        <v>539</v>
      </c>
      <c r="C326" s="59"/>
      <c r="D326" s="38"/>
      <c r="E326" s="39"/>
      <c r="F326" s="60">
        <v>2011</v>
      </c>
      <c r="G326" s="193">
        <v>30579.93</v>
      </c>
      <c r="H326" s="1"/>
      <c r="I326" s="27" t="s">
        <v>542</v>
      </c>
      <c r="J326" s="149" t="s">
        <v>543</v>
      </c>
    </row>
    <row r="327" spans="1:10" s="189" customFormat="1" ht="28.5">
      <c r="A327" s="150">
        <v>3</v>
      </c>
      <c r="B327" s="58" t="s">
        <v>540</v>
      </c>
      <c r="C327" s="59"/>
      <c r="D327" s="38"/>
      <c r="E327" s="39"/>
      <c r="F327" s="60">
        <v>2011</v>
      </c>
      <c r="G327" s="193">
        <v>400000</v>
      </c>
      <c r="H327" s="1"/>
      <c r="I327" s="27" t="s">
        <v>542</v>
      </c>
      <c r="J327" s="149" t="s">
        <v>543</v>
      </c>
    </row>
    <row r="328" spans="1:10" s="7" customFormat="1" ht="18" customHeight="1" thickBot="1">
      <c r="A328" s="309" t="s">
        <v>23</v>
      </c>
      <c r="B328" s="310"/>
      <c r="C328" s="310"/>
      <c r="D328" s="163"/>
      <c r="E328" s="49"/>
      <c r="F328" s="48"/>
      <c r="G328" s="123">
        <f>SUM(G325:G327)</f>
        <v>677812.5900000001</v>
      </c>
      <c r="H328" s="164"/>
      <c r="I328" s="164"/>
      <c r="J328" s="165"/>
    </row>
    <row r="329" spans="1:10" s="15" customFormat="1" ht="14.25" customHeight="1" thickBot="1">
      <c r="A329" s="311" t="s">
        <v>428</v>
      </c>
      <c r="B329" s="312"/>
      <c r="C329" s="312"/>
      <c r="D329" s="312"/>
      <c r="E329" s="312"/>
      <c r="F329" s="312"/>
      <c r="G329" s="312"/>
      <c r="H329" s="159"/>
      <c r="I329" s="161"/>
      <c r="J329" s="162"/>
    </row>
    <row r="330" spans="1:10" s="189" customFormat="1" ht="14.25">
      <c r="A330" s="168">
        <v>1</v>
      </c>
      <c r="B330" s="169" t="s">
        <v>559</v>
      </c>
      <c r="C330" s="170"/>
      <c r="D330" s="156"/>
      <c r="E330" s="157"/>
      <c r="F330" s="223">
        <v>1930</v>
      </c>
      <c r="G330" s="118">
        <v>3252389.13</v>
      </c>
      <c r="H330" s="114"/>
      <c r="I330" s="158" t="s">
        <v>562</v>
      </c>
      <c r="J330" s="191" t="s">
        <v>564</v>
      </c>
    </row>
    <row r="331" spans="1:10" s="189" customFormat="1" ht="57">
      <c r="A331" s="150">
        <v>2</v>
      </c>
      <c r="B331" s="58" t="s">
        <v>560</v>
      </c>
      <c r="C331" s="59"/>
      <c r="D331" s="38"/>
      <c r="E331" s="39"/>
      <c r="F331" s="60" t="s">
        <v>561</v>
      </c>
      <c r="G331" s="193">
        <v>547024.52</v>
      </c>
      <c r="H331" s="1"/>
      <c r="I331" s="27" t="s">
        <v>563</v>
      </c>
      <c r="J331" s="149" t="s">
        <v>564</v>
      </c>
    </row>
    <row r="332" spans="1:10" s="7" customFormat="1" ht="18" customHeight="1">
      <c r="A332" s="318" t="s">
        <v>23</v>
      </c>
      <c r="B332" s="318"/>
      <c r="C332" s="318"/>
      <c r="D332" s="40"/>
      <c r="E332" s="41"/>
      <c r="F332" s="1"/>
      <c r="G332" s="219">
        <f>SUM(G330:G331)</f>
        <v>3799413.65</v>
      </c>
      <c r="H332" s="27"/>
      <c r="I332" s="27"/>
      <c r="J332" s="27"/>
    </row>
    <row r="333" spans="1:10" s="7" customFormat="1" ht="18" customHeight="1" thickBot="1">
      <c r="A333" s="78"/>
      <c r="B333" s="78"/>
      <c r="C333" s="78"/>
      <c r="D333" s="120"/>
      <c r="E333" s="121"/>
      <c r="F333" s="176"/>
      <c r="G333" s="122"/>
      <c r="H333" s="122"/>
      <c r="I333" s="122"/>
      <c r="J333" s="122"/>
    </row>
    <row r="334" spans="1:10" s="7" customFormat="1" ht="13.5" thickBot="1">
      <c r="A334" s="11"/>
      <c r="B334" s="44"/>
      <c r="E334" s="307" t="s">
        <v>54</v>
      </c>
      <c r="F334" s="308"/>
      <c r="G334" s="92">
        <f>SUM(G261,G299,G303,G314,G328,G332,G323,G319,G309,)</f>
        <v>58482378.069999926</v>
      </c>
      <c r="H334" s="11"/>
      <c r="I334" s="11"/>
      <c r="J334" s="15"/>
    </row>
    <row r="335" spans="1:10" s="7" customFormat="1" ht="12.75">
      <c r="A335" s="11"/>
      <c r="B335" s="11"/>
      <c r="C335" s="13"/>
      <c r="D335" s="35"/>
      <c r="E335" s="36"/>
      <c r="F335" s="11"/>
      <c r="G335" s="11"/>
      <c r="H335" s="11"/>
      <c r="I335" s="11"/>
      <c r="J335" s="15"/>
    </row>
    <row r="336" spans="1:10" s="7" customFormat="1" ht="12.75">
      <c r="A336" s="11"/>
      <c r="B336" s="11"/>
      <c r="C336" s="13"/>
      <c r="D336" s="35"/>
      <c r="E336" s="36"/>
      <c r="F336" s="11"/>
      <c r="G336" s="11"/>
      <c r="H336" s="11"/>
      <c r="I336" s="11"/>
      <c r="J336" s="15"/>
    </row>
    <row r="337" spans="1:10" s="7" customFormat="1" ht="12.75">
      <c r="A337" s="11"/>
      <c r="B337" s="11"/>
      <c r="C337" s="13"/>
      <c r="D337" s="35"/>
      <c r="E337" s="36"/>
      <c r="F337" s="11"/>
      <c r="G337" s="11"/>
      <c r="H337" s="11"/>
      <c r="I337" s="11"/>
      <c r="J337" s="15"/>
    </row>
    <row r="338" ht="12.75" customHeight="1"/>
    <row r="339" spans="1:10" s="7" customFormat="1" ht="12.75">
      <c r="A339" s="11"/>
      <c r="B339" s="11"/>
      <c r="C339" s="13"/>
      <c r="D339" s="35"/>
      <c r="E339" s="36"/>
      <c r="F339" s="11"/>
      <c r="G339" s="11"/>
      <c r="H339" s="11"/>
      <c r="I339" s="11"/>
      <c r="J339" s="15"/>
    </row>
    <row r="340" spans="1:10" s="7" customFormat="1" ht="12.75">
      <c r="A340" s="11"/>
      <c r="B340" s="11"/>
      <c r="C340" s="13"/>
      <c r="D340" s="35"/>
      <c r="E340" s="36"/>
      <c r="F340" s="11"/>
      <c r="G340" s="11"/>
      <c r="H340" s="11"/>
      <c r="I340" s="11"/>
      <c r="J340" s="15"/>
    </row>
    <row r="342" ht="21.75" customHeight="1"/>
  </sheetData>
  <sheetProtection/>
  <mergeCells count="34">
    <mergeCell ref="I316:I317"/>
    <mergeCell ref="F2:F3"/>
    <mergeCell ref="A324:G324"/>
    <mergeCell ref="A320:G320"/>
    <mergeCell ref="B323:C323"/>
    <mergeCell ref="B319:C319"/>
    <mergeCell ref="A315:G315"/>
    <mergeCell ref="G2:G3"/>
    <mergeCell ref="A314:C314"/>
    <mergeCell ref="A304:G304"/>
    <mergeCell ref="A4:E4"/>
    <mergeCell ref="A261:C261"/>
    <mergeCell ref="A2:A3"/>
    <mergeCell ref="B2:B3"/>
    <mergeCell ref="C2:C3"/>
    <mergeCell ref="D2:D3"/>
    <mergeCell ref="E2:E3"/>
    <mergeCell ref="I2:I3"/>
    <mergeCell ref="J2:J3"/>
    <mergeCell ref="A329:G329"/>
    <mergeCell ref="A332:C332"/>
    <mergeCell ref="H2:H3"/>
    <mergeCell ref="A306:G306"/>
    <mergeCell ref="A265:G265"/>
    <mergeCell ref="A300:G300"/>
    <mergeCell ref="B303:C303"/>
    <mergeCell ref="A305:C305"/>
    <mergeCell ref="E334:F334"/>
    <mergeCell ref="A328:C328"/>
    <mergeCell ref="A264:C264"/>
    <mergeCell ref="A262:G262"/>
    <mergeCell ref="A299:C299"/>
    <mergeCell ref="A310:G310"/>
    <mergeCell ref="A309:C30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4" r:id="rId1"/>
  <headerFooter alignWithMargins="0">
    <oddFooter>&amp;CStrona &amp;P z &amp;N</oddFooter>
  </headerFooter>
  <rowBreaks count="8" manualBreakCount="8">
    <brk id="39" max="9" man="1"/>
    <brk id="87" max="9" man="1"/>
    <brk id="135" max="9" man="1"/>
    <brk id="179" max="9" man="1"/>
    <brk id="227" max="9" man="1"/>
    <brk id="256" max="9" man="1"/>
    <brk id="299" max="9" man="1"/>
    <brk id="32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91"/>
  <sheetViews>
    <sheetView zoomScale="110" zoomScaleNormal="110" zoomScaleSheetLayoutView="75" zoomScalePageLayoutView="0" workbookViewId="0" topLeftCell="A98">
      <selection activeCell="A148" sqref="A148"/>
    </sheetView>
  </sheetViews>
  <sheetFormatPr defaultColWidth="9.140625" defaultRowHeight="12.75"/>
  <cols>
    <col min="1" max="1" width="5.57421875" style="11" customWidth="1"/>
    <col min="2" max="2" width="47.57421875" style="25" customWidth="1"/>
    <col min="3" max="3" width="15.421875" style="13" customWidth="1"/>
    <col min="4" max="4" width="18.421875" style="35" customWidth="1"/>
    <col min="5" max="5" width="12.140625" style="0" bestFit="1" customWidth="1"/>
    <col min="6" max="6" width="11.140625" style="0" customWidth="1"/>
  </cols>
  <sheetData>
    <row r="1" spans="1:4" ht="12.75">
      <c r="A1" s="24" t="s">
        <v>676</v>
      </c>
      <c r="D1" s="47"/>
    </row>
    <row r="3" spans="1:4" ht="12.75">
      <c r="A3" s="337" t="s">
        <v>6</v>
      </c>
      <c r="B3" s="337"/>
      <c r="C3" s="337"/>
      <c r="D3" s="337"/>
    </row>
    <row r="4" spans="1:4" ht="25.5">
      <c r="A4" s="3" t="s">
        <v>25</v>
      </c>
      <c r="B4" s="3" t="s">
        <v>33</v>
      </c>
      <c r="C4" s="3" t="s">
        <v>34</v>
      </c>
      <c r="D4" s="68" t="s">
        <v>35</v>
      </c>
    </row>
    <row r="5" spans="1:4" ht="12.75" customHeight="1">
      <c r="A5" s="334" t="s">
        <v>100</v>
      </c>
      <c r="B5" s="335"/>
      <c r="C5" s="335"/>
      <c r="D5" s="336"/>
    </row>
    <row r="6" spans="1:4" s="15" customFormat="1" ht="12.75">
      <c r="A6" s="2">
        <v>1</v>
      </c>
      <c r="B6" s="245" t="s">
        <v>331</v>
      </c>
      <c r="C6" s="185">
        <v>2007</v>
      </c>
      <c r="D6" s="246">
        <v>3521</v>
      </c>
    </row>
    <row r="7" spans="1:4" s="15" customFormat="1" ht="12.75">
      <c r="A7" s="2">
        <v>2</v>
      </c>
      <c r="B7" s="245" t="s">
        <v>332</v>
      </c>
      <c r="C7" s="185">
        <v>2007</v>
      </c>
      <c r="D7" s="246">
        <v>2837</v>
      </c>
    </row>
    <row r="8" spans="1:4" s="15" customFormat="1" ht="12.75">
      <c r="A8" s="2">
        <v>3</v>
      </c>
      <c r="B8" s="245" t="s">
        <v>333</v>
      </c>
      <c r="C8" s="185">
        <v>2007</v>
      </c>
      <c r="D8" s="246">
        <v>2713.25</v>
      </c>
    </row>
    <row r="9" spans="1:4" s="15" customFormat="1" ht="12.75">
      <c r="A9" s="2">
        <v>4</v>
      </c>
      <c r="B9" s="245" t="s">
        <v>334</v>
      </c>
      <c r="C9" s="185">
        <v>2007</v>
      </c>
      <c r="D9" s="246">
        <v>1242</v>
      </c>
    </row>
    <row r="10" spans="1:4" s="15" customFormat="1" ht="12.75">
      <c r="A10" s="2">
        <v>5</v>
      </c>
      <c r="B10" s="245" t="s">
        <v>335</v>
      </c>
      <c r="C10" s="185">
        <v>2007</v>
      </c>
      <c r="D10" s="246">
        <v>1707</v>
      </c>
    </row>
    <row r="11" spans="1:4" s="15" customFormat="1" ht="12.75">
      <c r="A11" s="2">
        <v>6</v>
      </c>
      <c r="B11" s="245" t="s">
        <v>336</v>
      </c>
      <c r="C11" s="185">
        <v>2008</v>
      </c>
      <c r="D11" s="246">
        <v>4063</v>
      </c>
    </row>
    <row r="12" spans="1:4" s="15" customFormat="1" ht="12.75">
      <c r="A12" s="2">
        <v>7</v>
      </c>
      <c r="B12" s="245" t="s">
        <v>337</v>
      </c>
      <c r="C12" s="185">
        <v>2008</v>
      </c>
      <c r="D12" s="246">
        <v>3954</v>
      </c>
    </row>
    <row r="13" spans="1:4" s="15" customFormat="1" ht="12.75">
      <c r="A13" s="2">
        <v>8</v>
      </c>
      <c r="B13" s="245" t="s">
        <v>338</v>
      </c>
      <c r="C13" s="185">
        <v>2007</v>
      </c>
      <c r="D13" s="246">
        <v>20635.67</v>
      </c>
    </row>
    <row r="14" spans="1:4" s="15" customFormat="1" ht="12.75">
      <c r="A14" s="2">
        <v>9</v>
      </c>
      <c r="B14" s="245" t="s">
        <v>339</v>
      </c>
      <c r="C14" s="185">
        <v>2007</v>
      </c>
      <c r="D14" s="246">
        <v>12492.8</v>
      </c>
    </row>
    <row r="15" spans="1:4" s="15" customFormat="1" ht="12.75">
      <c r="A15" s="2">
        <v>10</v>
      </c>
      <c r="B15" s="245" t="s">
        <v>340</v>
      </c>
      <c r="C15" s="185">
        <v>2008</v>
      </c>
      <c r="D15" s="246">
        <v>1258</v>
      </c>
    </row>
    <row r="16" spans="1:4" s="15" customFormat="1" ht="12.75">
      <c r="A16" s="2">
        <v>11</v>
      </c>
      <c r="B16" s="245" t="s">
        <v>341</v>
      </c>
      <c r="C16" s="185">
        <v>2008</v>
      </c>
      <c r="D16" s="246">
        <v>3946</v>
      </c>
    </row>
    <row r="17" spans="1:4" s="15" customFormat="1" ht="12.75">
      <c r="A17" s="2">
        <v>12</v>
      </c>
      <c r="B17" s="245" t="s">
        <v>342</v>
      </c>
      <c r="C17" s="185">
        <v>2009</v>
      </c>
      <c r="D17" s="246">
        <v>3943</v>
      </c>
    </row>
    <row r="18" spans="1:4" s="15" customFormat="1" ht="12.75">
      <c r="A18" s="2">
        <v>13</v>
      </c>
      <c r="B18" s="245" t="s">
        <v>343</v>
      </c>
      <c r="C18" s="185">
        <v>2009</v>
      </c>
      <c r="D18" s="246">
        <v>4393</v>
      </c>
    </row>
    <row r="19" spans="1:4" s="15" customFormat="1" ht="12.75">
      <c r="A19" s="2">
        <v>14</v>
      </c>
      <c r="B19" s="245" t="s">
        <v>341</v>
      </c>
      <c r="C19" s="185">
        <v>2009</v>
      </c>
      <c r="D19" s="246">
        <v>4711</v>
      </c>
    </row>
    <row r="20" spans="1:4" s="15" customFormat="1" ht="12.75">
      <c r="A20" s="2">
        <v>15</v>
      </c>
      <c r="B20" s="245" t="s">
        <v>344</v>
      </c>
      <c r="C20" s="185">
        <v>2009</v>
      </c>
      <c r="D20" s="246">
        <v>4964</v>
      </c>
    </row>
    <row r="21" spans="1:4" s="15" customFormat="1" ht="12.75">
      <c r="A21" s="2">
        <v>16</v>
      </c>
      <c r="B21" s="245" t="s">
        <v>341</v>
      </c>
      <c r="C21" s="185">
        <v>2010</v>
      </c>
      <c r="D21" s="246">
        <v>3494</v>
      </c>
    </row>
    <row r="22" spans="1:4" s="15" customFormat="1" ht="12.75">
      <c r="A22" s="2">
        <v>17</v>
      </c>
      <c r="B22" s="245" t="s">
        <v>345</v>
      </c>
      <c r="C22" s="185">
        <v>2010</v>
      </c>
      <c r="D22" s="246">
        <v>1675</v>
      </c>
    </row>
    <row r="23" spans="1:4" s="15" customFormat="1" ht="12.75">
      <c r="A23" s="2">
        <v>18</v>
      </c>
      <c r="B23" s="245" t="s">
        <v>346</v>
      </c>
      <c r="C23" s="185">
        <v>2010</v>
      </c>
      <c r="D23" s="246">
        <v>3998</v>
      </c>
    </row>
    <row r="24" spans="1:4" s="15" customFormat="1" ht="12.75">
      <c r="A24" s="2">
        <v>19</v>
      </c>
      <c r="B24" s="245" t="s">
        <v>347</v>
      </c>
      <c r="C24" s="185">
        <v>2010</v>
      </c>
      <c r="D24" s="246">
        <v>5189</v>
      </c>
    </row>
    <row r="25" spans="1:4" s="15" customFormat="1" ht="12.75">
      <c r="A25" s="2">
        <v>20</v>
      </c>
      <c r="B25" s="245" t="s">
        <v>347</v>
      </c>
      <c r="C25" s="185">
        <v>2010</v>
      </c>
      <c r="D25" s="246">
        <v>10569</v>
      </c>
    </row>
    <row r="26" spans="1:4" s="15" customFormat="1" ht="12.75">
      <c r="A26" s="2">
        <v>21</v>
      </c>
      <c r="B26" s="245" t="s">
        <v>347</v>
      </c>
      <c r="C26" s="185">
        <v>2010</v>
      </c>
      <c r="D26" s="246">
        <v>6269</v>
      </c>
    </row>
    <row r="27" spans="1:4" s="15" customFormat="1" ht="12.75">
      <c r="A27" s="2">
        <v>22</v>
      </c>
      <c r="B27" s="245" t="s">
        <v>347</v>
      </c>
      <c r="C27" s="185">
        <v>2010</v>
      </c>
      <c r="D27" s="246">
        <v>4788</v>
      </c>
    </row>
    <row r="28" spans="1:4" s="15" customFormat="1" ht="12.75">
      <c r="A28" s="2">
        <v>23</v>
      </c>
      <c r="B28" s="245" t="s">
        <v>347</v>
      </c>
      <c r="C28" s="185">
        <v>2010</v>
      </c>
      <c r="D28" s="246">
        <v>5189</v>
      </c>
    </row>
    <row r="29" spans="1:4" s="15" customFormat="1" ht="12.75">
      <c r="A29" s="2">
        <v>24</v>
      </c>
      <c r="B29" s="245" t="s">
        <v>348</v>
      </c>
      <c r="C29" s="185">
        <v>2010</v>
      </c>
      <c r="D29" s="246">
        <v>13176</v>
      </c>
    </row>
    <row r="30" spans="1:4" s="15" customFormat="1" ht="12.75">
      <c r="A30" s="2">
        <v>25</v>
      </c>
      <c r="B30" s="245" t="s">
        <v>349</v>
      </c>
      <c r="C30" s="185">
        <v>2010</v>
      </c>
      <c r="D30" s="246">
        <v>4988</v>
      </c>
    </row>
    <row r="31" spans="1:4" s="15" customFormat="1" ht="12.75">
      <c r="A31" s="2">
        <v>26</v>
      </c>
      <c r="B31" s="245" t="s">
        <v>350</v>
      </c>
      <c r="C31" s="185">
        <v>2010</v>
      </c>
      <c r="D31" s="246">
        <v>3261</v>
      </c>
    </row>
    <row r="32" spans="1:4" s="15" customFormat="1" ht="12.75">
      <c r="A32" s="2">
        <v>27</v>
      </c>
      <c r="B32" s="247" t="s">
        <v>351</v>
      </c>
      <c r="C32" s="248">
        <v>2010</v>
      </c>
      <c r="D32" s="249">
        <v>3490</v>
      </c>
    </row>
    <row r="33" spans="1:4" s="15" customFormat="1" ht="12.75">
      <c r="A33" s="2">
        <v>28</v>
      </c>
      <c r="B33" s="245" t="s">
        <v>352</v>
      </c>
      <c r="C33" s="185">
        <v>2011</v>
      </c>
      <c r="D33" s="246">
        <v>4065</v>
      </c>
    </row>
    <row r="34" spans="1:4" s="15" customFormat="1" ht="25.5">
      <c r="A34" s="2">
        <v>29</v>
      </c>
      <c r="B34" s="245" t="s">
        <v>353</v>
      </c>
      <c r="C34" s="185">
        <v>2011</v>
      </c>
      <c r="D34" s="246">
        <v>5250</v>
      </c>
    </row>
    <row r="35" spans="1:4" s="15" customFormat="1" ht="25.5">
      <c r="A35" s="2">
        <v>30</v>
      </c>
      <c r="B35" s="245" t="s">
        <v>353</v>
      </c>
      <c r="C35" s="185">
        <v>2011</v>
      </c>
      <c r="D35" s="246">
        <v>5250</v>
      </c>
    </row>
    <row r="36" spans="1:4" s="15" customFormat="1" ht="25.5">
      <c r="A36" s="2">
        <v>31</v>
      </c>
      <c r="B36" s="245" t="s">
        <v>353</v>
      </c>
      <c r="C36" s="185">
        <v>2011</v>
      </c>
      <c r="D36" s="246">
        <v>5250</v>
      </c>
    </row>
    <row r="37" spans="1:4" s="15" customFormat="1" ht="25.5">
      <c r="A37" s="2">
        <v>32</v>
      </c>
      <c r="B37" s="245" t="s">
        <v>353</v>
      </c>
      <c r="C37" s="185">
        <v>2011</v>
      </c>
      <c r="D37" s="246">
        <v>5250</v>
      </c>
    </row>
    <row r="38" spans="1:4" s="15" customFormat="1" ht="25.5">
      <c r="A38" s="2">
        <v>33</v>
      </c>
      <c r="B38" s="245" t="s">
        <v>353</v>
      </c>
      <c r="C38" s="185">
        <v>2011</v>
      </c>
      <c r="D38" s="246">
        <v>6199</v>
      </c>
    </row>
    <row r="39" spans="1:4" s="15" customFormat="1" ht="12.75">
      <c r="A39" s="2">
        <v>34</v>
      </c>
      <c r="B39" s="245" t="s">
        <v>354</v>
      </c>
      <c r="C39" s="185">
        <v>2011</v>
      </c>
      <c r="D39" s="246">
        <v>5797</v>
      </c>
    </row>
    <row r="40" spans="1:4" s="15" customFormat="1" ht="12.75">
      <c r="A40" s="2">
        <v>35</v>
      </c>
      <c r="B40" s="245" t="s">
        <v>355</v>
      </c>
      <c r="C40" s="185">
        <v>2011</v>
      </c>
      <c r="D40" s="246">
        <v>6837.5</v>
      </c>
    </row>
    <row r="41" spans="1:4" s="15" customFormat="1" ht="12.75">
      <c r="A41" s="2">
        <v>36</v>
      </c>
      <c r="B41" s="245" t="s">
        <v>355</v>
      </c>
      <c r="C41" s="185">
        <v>2011</v>
      </c>
      <c r="D41" s="246">
        <v>6088.5</v>
      </c>
    </row>
    <row r="42" spans="1:4" s="15" customFormat="1" ht="25.5">
      <c r="A42" s="2">
        <v>37</v>
      </c>
      <c r="B42" s="245" t="s">
        <v>356</v>
      </c>
      <c r="C42" s="185">
        <v>2011</v>
      </c>
      <c r="D42" s="246">
        <v>4680</v>
      </c>
    </row>
    <row r="43" spans="1:4" s="15" customFormat="1" ht="25.5">
      <c r="A43" s="2">
        <v>38</v>
      </c>
      <c r="B43" s="245" t="s">
        <v>357</v>
      </c>
      <c r="C43" s="185">
        <v>2011</v>
      </c>
      <c r="D43" s="246">
        <v>4680</v>
      </c>
    </row>
    <row r="44" spans="1:4" s="15" customFormat="1" ht="12.75">
      <c r="A44" s="2">
        <v>39</v>
      </c>
      <c r="B44" s="245" t="s">
        <v>358</v>
      </c>
      <c r="C44" s="185">
        <v>2011</v>
      </c>
      <c r="D44" s="246">
        <v>6951</v>
      </c>
    </row>
    <row r="45" spans="1:4" s="15" customFormat="1" ht="12.75">
      <c r="A45" s="2">
        <v>40</v>
      </c>
      <c r="B45" s="245" t="s">
        <v>359</v>
      </c>
      <c r="C45" s="185">
        <v>2011</v>
      </c>
      <c r="D45" s="246">
        <v>3800</v>
      </c>
    </row>
    <row r="46" spans="1:4" s="15" customFormat="1" ht="12.75">
      <c r="A46" s="2">
        <v>41</v>
      </c>
      <c r="B46" s="245" t="s">
        <v>360</v>
      </c>
      <c r="C46" s="185">
        <v>2011</v>
      </c>
      <c r="D46" s="246">
        <v>19126.8</v>
      </c>
    </row>
    <row r="47" spans="1:4" s="15" customFormat="1" ht="12.75">
      <c r="A47" s="2">
        <v>42</v>
      </c>
      <c r="B47" s="245" t="s">
        <v>361</v>
      </c>
      <c r="C47" s="185">
        <v>2011</v>
      </c>
      <c r="D47" s="246">
        <v>31428</v>
      </c>
    </row>
    <row r="48" spans="1:4" s="15" customFormat="1" ht="12.75">
      <c r="A48" s="2"/>
      <c r="B48" s="19" t="s">
        <v>0</v>
      </c>
      <c r="C48" s="2"/>
      <c r="D48" s="57">
        <f>SUM(D6:D47)</f>
        <v>263119.52</v>
      </c>
    </row>
    <row r="49" spans="1:4" ht="13.5" customHeight="1">
      <c r="A49" s="330" t="s">
        <v>421</v>
      </c>
      <c r="B49" s="330"/>
      <c r="C49" s="330"/>
      <c r="D49" s="330"/>
    </row>
    <row r="50" spans="1:4" s="18" customFormat="1" ht="12.75">
      <c r="A50" s="2">
        <v>1</v>
      </c>
      <c r="B50" s="1" t="s">
        <v>435</v>
      </c>
      <c r="C50" s="2">
        <v>2007</v>
      </c>
      <c r="D50" s="193">
        <v>4000</v>
      </c>
    </row>
    <row r="51" spans="1:4" s="18" customFormat="1" ht="12.75">
      <c r="A51" s="2">
        <v>2</v>
      </c>
      <c r="B51" s="1" t="s">
        <v>436</v>
      </c>
      <c r="C51" s="2">
        <v>2008</v>
      </c>
      <c r="D51" s="193">
        <v>3245</v>
      </c>
    </row>
    <row r="52" spans="1:4" s="18" customFormat="1" ht="12.75">
      <c r="A52" s="2">
        <v>3</v>
      </c>
      <c r="B52" s="1" t="s">
        <v>436</v>
      </c>
      <c r="C52" s="2">
        <v>2008</v>
      </c>
      <c r="D52" s="193">
        <v>3245</v>
      </c>
    </row>
    <row r="53" spans="1:4" s="18" customFormat="1" ht="12.75">
      <c r="A53" s="2">
        <v>4</v>
      </c>
      <c r="B53" s="1" t="s">
        <v>437</v>
      </c>
      <c r="C53" s="2">
        <v>2008</v>
      </c>
      <c r="D53" s="193">
        <v>1319.92</v>
      </c>
    </row>
    <row r="54" spans="1:4" s="18" customFormat="1" ht="12.75">
      <c r="A54" s="2">
        <v>5</v>
      </c>
      <c r="B54" s="1" t="s">
        <v>435</v>
      </c>
      <c r="C54" s="2">
        <v>2010</v>
      </c>
      <c r="D54" s="193">
        <v>2643</v>
      </c>
    </row>
    <row r="55" spans="1:4" s="18" customFormat="1" ht="12.75">
      <c r="A55" s="2">
        <v>6</v>
      </c>
      <c r="B55" s="1" t="s">
        <v>441</v>
      </c>
      <c r="C55" s="2">
        <v>2008</v>
      </c>
      <c r="D55" s="193">
        <v>510</v>
      </c>
    </row>
    <row r="56" spans="1:4" s="18" customFormat="1" ht="12.75">
      <c r="A56" s="2">
        <v>7</v>
      </c>
      <c r="B56" s="1" t="s">
        <v>438</v>
      </c>
      <c r="C56" s="2">
        <v>2009</v>
      </c>
      <c r="D56" s="193">
        <v>780</v>
      </c>
    </row>
    <row r="57" spans="1:4" s="18" customFormat="1" ht="13.5" customHeight="1">
      <c r="A57" s="2"/>
      <c r="B57" s="19" t="s">
        <v>0</v>
      </c>
      <c r="C57" s="2"/>
      <c r="D57" s="40">
        <f>SUM(D50:D56)</f>
        <v>15742.92</v>
      </c>
    </row>
    <row r="58" spans="1:4" s="18" customFormat="1" ht="13.5" customHeight="1">
      <c r="A58" s="330" t="s">
        <v>422</v>
      </c>
      <c r="B58" s="330"/>
      <c r="C58" s="330"/>
      <c r="D58" s="330"/>
    </row>
    <row r="59" spans="1:4" s="18" customFormat="1" ht="13.5" customHeight="1">
      <c r="A59" s="2">
        <v>1</v>
      </c>
      <c r="B59" s="114" t="s">
        <v>442</v>
      </c>
      <c r="C59" s="186">
        <v>2009</v>
      </c>
      <c r="D59" s="250">
        <v>4207</v>
      </c>
    </row>
    <row r="60" spans="1:4" s="18" customFormat="1" ht="17.25" customHeight="1">
      <c r="A60" s="2">
        <v>2</v>
      </c>
      <c r="B60" s="1" t="s">
        <v>605</v>
      </c>
      <c r="C60" s="2">
        <v>2007</v>
      </c>
      <c r="D60" s="251">
        <v>340</v>
      </c>
    </row>
    <row r="61" spans="1:4" s="18" customFormat="1" ht="22.5" customHeight="1">
      <c r="A61" s="2">
        <v>3</v>
      </c>
      <c r="B61" s="1" t="s">
        <v>571</v>
      </c>
      <c r="C61" s="2">
        <v>2007</v>
      </c>
      <c r="D61" s="251">
        <v>525</v>
      </c>
    </row>
    <row r="62" spans="1:4" s="18" customFormat="1" ht="17.25" customHeight="1">
      <c r="A62" s="2">
        <v>4</v>
      </c>
      <c r="B62" s="1" t="s">
        <v>443</v>
      </c>
      <c r="C62" s="2">
        <v>2009</v>
      </c>
      <c r="D62" s="251">
        <v>680</v>
      </c>
    </row>
    <row r="63" spans="1:4" s="18" customFormat="1" ht="17.25" customHeight="1">
      <c r="A63" s="2">
        <v>5</v>
      </c>
      <c r="B63" s="1" t="s">
        <v>444</v>
      </c>
      <c r="C63" s="2">
        <v>2009</v>
      </c>
      <c r="D63" s="251">
        <v>1598</v>
      </c>
    </row>
    <row r="64" spans="1:4" s="18" customFormat="1" ht="17.25" customHeight="1">
      <c r="A64" s="2">
        <v>6</v>
      </c>
      <c r="B64" s="1" t="s">
        <v>445</v>
      </c>
      <c r="C64" s="2">
        <v>2008</v>
      </c>
      <c r="D64" s="251">
        <v>4249.01</v>
      </c>
    </row>
    <row r="65" spans="1:4" s="18" customFormat="1" ht="17.25" customHeight="1">
      <c r="A65" s="2">
        <v>7</v>
      </c>
      <c r="B65" s="1" t="s">
        <v>446</v>
      </c>
      <c r="C65" s="2">
        <v>2010</v>
      </c>
      <c r="D65" s="251">
        <v>6500</v>
      </c>
    </row>
    <row r="66" spans="1:4" s="18" customFormat="1" ht="17.25" customHeight="1">
      <c r="A66" s="2">
        <v>8</v>
      </c>
      <c r="B66" s="1" t="s">
        <v>447</v>
      </c>
      <c r="C66" s="2">
        <v>2010</v>
      </c>
      <c r="D66" s="251">
        <v>1999.99</v>
      </c>
    </row>
    <row r="67" spans="1:4" s="18" customFormat="1" ht="17.25" customHeight="1">
      <c r="A67" s="2">
        <v>9</v>
      </c>
      <c r="B67" s="1" t="s">
        <v>448</v>
      </c>
      <c r="C67" s="2">
        <v>2010</v>
      </c>
      <c r="D67" s="251">
        <v>4499.99</v>
      </c>
    </row>
    <row r="68" spans="1:4" s="18" customFormat="1" ht="17.25" customHeight="1">
      <c r="A68" s="2">
        <v>10</v>
      </c>
      <c r="B68" s="1" t="s">
        <v>448</v>
      </c>
      <c r="C68" s="2">
        <v>2010</v>
      </c>
      <c r="D68" s="251">
        <v>4499.99</v>
      </c>
    </row>
    <row r="69" spans="1:4" s="18" customFormat="1" ht="17.25" customHeight="1">
      <c r="A69" s="2">
        <v>11</v>
      </c>
      <c r="B69" s="1" t="s">
        <v>449</v>
      </c>
      <c r="C69" s="2">
        <v>2010</v>
      </c>
      <c r="D69" s="251">
        <v>4500</v>
      </c>
    </row>
    <row r="70" spans="1:4" s="18" customFormat="1" ht="36" customHeight="1">
      <c r="A70" s="2">
        <v>12</v>
      </c>
      <c r="B70" s="1" t="s">
        <v>450</v>
      </c>
      <c r="C70" s="2">
        <v>2010</v>
      </c>
      <c r="D70" s="251">
        <v>10553</v>
      </c>
    </row>
    <row r="71" spans="1:4" s="18" customFormat="1" ht="28.5" customHeight="1">
      <c r="A71" s="2">
        <v>13</v>
      </c>
      <c r="B71" s="1" t="s">
        <v>451</v>
      </c>
      <c r="C71" s="2">
        <v>2010</v>
      </c>
      <c r="D71" s="251">
        <v>46116</v>
      </c>
    </row>
    <row r="72" spans="1:4" s="18" customFormat="1" ht="27" customHeight="1">
      <c r="A72" s="2">
        <v>14</v>
      </c>
      <c r="B72" s="1" t="s">
        <v>452</v>
      </c>
      <c r="C72" s="2">
        <v>2010</v>
      </c>
      <c r="D72" s="251">
        <v>12614.8</v>
      </c>
    </row>
    <row r="73" spans="1:4" s="18" customFormat="1" ht="25.5" customHeight="1">
      <c r="A73" s="2">
        <v>15</v>
      </c>
      <c r="B73" s="1" t="s">
        <v>453</v>
      </c>
      <c r="C73" s="2">
        <v>2010</v>
      </c>
      <c r="D73" s="251">
        <v>14463.1</v>
      </c>
    </row>
    <row r="74" spans="1:4" s="18" customFormat="1" ht="26.25" customHeight="1">
      <c r="A74" s="2">
        <v>16</v>
      </c>
      <c r="B74" s="1" t="s">
        <v>454</v>
      </c>
      <c r="C74" s="2">
        <v>2011</v>
      </c>
      <c r="D74" s="251">
        <v>7592</v>
      </c>
    </row>
    <row r="75" spans="1:4" s="18" customFormat="1" ht="24.75" customHeight="1">
      <c r="A75" s="2">
        <v>17</v>
      </c>
      <c r="B75" s="1" t="s">
        <v>455</v>
      </c>
      <c r="C75" s="2">
        <v>2011</v>
      </c>
      <c r="D75" s="251">
        <v>3120</v>
      </c>
    </row>
    <row r="76" spans="1:4" s="18" customFormat="1" ht="24" customHeight="1">
      <c r="A76" s="2">
        <v>18</v>
      </c>
      <c r="B76" s="1" t="s">
        <v>456</v>
      </c>
      <c r="C76" s="2">
        <v>2011</v>
      </c>
      <c r="D76" s="251">
        <v>4000</v>
      </c>
    </row>
    <row r="77" spans="1:4" s="18" customFormat="1" ht="25.5" customHeight="1">
      <c r="A77" s="2">
        <v>19</v>
      </c>
      <c r="B77" s="1" t="s">
        <v>457</v>
      </c>
      <c r="C77" s="2">
        <v>2011</v>
      </c>
      <c r="D77" s="251">
        <v>399</v>
      </c>
    </row>
    <row r="78" spans="1:4" s="18" customFormat="1" ht="17.25" customHeight="1">
      <c r="A78" s="2">
        <v>20</v>
      </c>
      <c r="B78" s="1" t="s">
        <v>458</v>
      </c>
      <c r="C78" s="2">
        <v>2011</v>
      </c>
      <c r="D78" s="251">
        <v>749</v>
      </c>
    </row>
    <row r="79" spans="1:4" s="18" customFormat="1" ht="17.25" customHeight="1">
      <c r="A79" s="2">
        <v>21</v>
      </c>
      <c r="B79" s="1" t="s">
        <v>459</v>
      </c>
      <c r="C79" s="2">
        <v>2011</v>
      </c>
      <c r="D79" s="251">
        <v>459</v>
      </c>
    </row>
    <row r="80" spans="1:4" s="18" customFormat="1" ht="17.25" customHeight="1">
      <c r="A80" s="2">
        <v>22</v>
      </c>
      <c r="B80" s="1" t="s">
        <v>460</v>
      </c>
      <c r="C80" s="2">
        <v>2011</v>
      </c>
      <c r="D80" s="251">
        <v>1134.9</v>
      </c>
    </row>
    <row r="81" spans="1:4" s="18" customFormat="1" ht="16.5" customHeight="1">
      <c r="A81" s="2">
        <v>23</v>
      </c>
      <c r="B81" s="1" t="s">
        <v>461</v>
      </c>
      <c r="C81" s="2">
        <v>2011</v>
      </c>
      <c r="D81" s="251">
        <v>600</v>
      </c>
    </row>
    <row r="82" spans="1:4" s="18" customFormat="1" ht="27" customHeight="1">
      <c r="A82" s="2">
        <v>24</v>
      </c>
      <c r="B82" s="1" t="s">
        <v>462</v>
      </c>
      <c r="C82" s="2">
        <v>2011</v>
      </c>
      <c r="D82" s="251">
        <v>359</v>
      </c>
    </row>
    <row r="83" spans="1:5" s="18" customFormat="1" ht="27" customHeight="1">
      <c r="A83" s="2">
        <v>25</v>
      </c>
      <c r="B83" s="1" t="s">
        <v>463</v>
      </c>
      <c r="C83" s="2">
        <v>2011</v>
      </c>
      <c r="D83" s="251">
        <v>2500</v>
      </c>
      <c r="E83" s="7"/>
    </row>
    <row r="84" spans="1:4" s="18" customFormat="1" ht="13.5" customHeight="1">
      <c r="A84" s="30"/>
      <c r="B84" s="318" t="s">
        <v>0</v>
      </c>
      <c r="C84" s="318" t="s">
        <v>9</v>
      </c>
      <c r="D84" s="40">
        <f>SUM(D59:D83)</f>
        <v>138258.78</v>
      </c>
    </row>
    <row r="85" spans="1:4" s="18" customFormat="1" ht="13.5" customHeight="1">
      <c r="A85" s="330" t="s">
        <v>423</v>
      </c>
      <c r="B85" s="330"/>
      <c r="C85" s="330"/>
      <c r="D85" s="330"/>
    </row>
    <row r="86" spans="1:4" s="18" customFormat="1" ht="13.5" customHeight="1">
      <c r="A86" s="2">
        <v>1</v>
      </c>
      <c r="B86" s="114" t="s">
        <v>504</v>
      </c>
      <c r="C86" s="186">
        <v>2008</v>
      </c>
      <c r="D86" s="250">
        <v>3149</v>
      </c>
    </row>
    <row r="87" spans="1:4" s="18" customFormat="1" ht="13.5" customHeight="1">
      <c r="A87" s="2">
        <v>2</v>
      </c>
      <c r="B87" s="1" t="s">
        <v>504</v>
      </c>
      <c r="C87" s="2">
        <v>2010</v>
      </c>
      <c r="D87" s="251">
        <v>2500</v>
      </c>
    </row>
    <row r="88" spans="1:4" s="18" customFormat="1" ht="13.5" customHeight="1">
      <c r="A88" s="2">
        <v>3</v>
      </c>
      <c r="B88" s="1" t="s">
        <v>505</v>
      </c>
      <c r="C88" s="2">
        <v>2010</v>
      </c>
      <c r="D88" s="251">
        <v>2820</v>
      </c>
    </row>
    <row r="89" spans="1:4" s="15" customFormat="1" ht="12.75">
      <c r="A89" s="318" t="s">
        <v>0</v>
      </c>
      <c r="B89" s="318" t="s">
        <v>9</v>
      </c>
      <c r="C89" s="2"/>
      <c r="D89" s="40">
        <f>SUM(D86:D88)</f>
        <v>8469</v>
      </c>
    </row>
    <row r="90" spans="1:4" s="15" customFormat="1" ht="12.75" customHeight="1">
      <c r="A90" s="330" t="s">
        <v>424</v>
      </c>
      <c r="B90" s="330"/>
      <c r="C90" s="330"/>
      <c r="D90" s="330"/>
    </row>
    <row r="91" spans="1:4" s="15" customFormat="1" ht="12.75">
      <c r="A91" s="2">
        <v>1</v>
      </c>
      <c r="B91" s="252" t="s">
        <v>653</v>
      </c>
      <c r="C91" s="2">
        <v>2009</v>
      </c>
      <c r="D91" s="253">
        <v>2629</v>
      </c>
    </row>
    <row r="92" spans="1:4" s="15" customFormat="1" ht="12.75">
      <c r="A92" s="2">
        <v>2</v>
      </c>
      <c r="B92" s="252" t="s">
        <v>654</v>
      </c>
      <c r="C92" s="2">
        <v>2009</v>
      </c>
      <c r="D92" s="253">
        <v>520</v>
      </c>
    </row>
    <row r="93" spans="1:4" s="15" customFormat="1" ht="12.75">
      <c r="A93" s="2">
        <v>3</v>
      </c>
      <c r="B93" s="252" t="s">
        <v>656</v>
      </c>
      <c r="C93" s="2">
        <v>2010</v>
      </c>
      <c r="D93" s="253">
        <v>2200</v>
      </c>
    </row>
    <row r="94" spans="1:4" s="15" customFormat="1" ht="12.75">
      <c r="A94" s="2">
        <v>4</v>
      </c>
      <c r="B94" s="252" t="s">
        <v>652</v>
      </c>
      <c r="C94" s="2">
        <v>2010</v>
      </c>
      <c r="D94" s="253">
        <v>870</v>
      </c>
    </row>
    <row r="95" spans="1:4" ht="12.75">
      <c r="A95" s="2"/>
      <c r="B95" s="318" t="s">
        <v>23</v>
      </c>
      <c r="C95" s="318"/>
      <c r="D95" s="57">
        <f>SUM(D91:D94)</f>
        <v>6219</v>
      </c>
    </row>
    <row r="96" spans="1:4" ht="12.75">
      <c r="A96" s="330" t="s">
        <v>509</v>
      </c>
      <c r="B96" s="330"/>
      <c r="C96" s="330"/>
      <c r="D96" s="330"/>
    </row>
    <row r="97" spans="1:4" s="7" customFormat="1" ht="12.75">
      <c r="A97" s="2">
        <v>1</v>
      </c>
      <c r="B97" s="1" t="s">
        <v>572</v>
      </c>
      <c r="C97" s="2">
        <v>2010</v>
      </c>
      <c r="D97" s="254">
        <v>3500</v>
      </c>
    </row>
    <row r="98" spans="1:4" s="7" customFormat="1" ht="12.75">
      <c r="A98" s="2">
        <v>3</v>
      </c>
      <c r="B98" s="1" t="s">
        <v>573</v>
      </c>
      <c r="C98" s="2">
        <v>2010</v>
      </c>
      <c r="D98" s="254">
        <v>2600</v>
      </c>
    </row>
    <row r="99" spans="1:4" s="7" customFormat="1" ht="12.75">
      <c r="A99" s="2">
        <v>4</v>
      </c>
      <c r="B99" s="1" t="s">
        <v>573</v>
      </c>
      <c r="C99" s="2">
        <v>2008</v>
      </c>
      <c r="D99" s="254">
        <v>2600</v>
      </c>
    </row>
    <row r="100" spans="1:4" s="7" customFormat="1" ht="12.75">
      <c r="A100" s="2">
        <v>5</v>
      </c>
      <c r="B100" s="1" t="s">
        <v>573</v>
      </c>
      <c r="C100" s="2">
        <v>2007</v>
      </c>
      <c r="D100" s="254">
        <v>2600</v>
      </c>
    </row>
    <row r="101" spans="1:4" s="7" customFormat="1" ht="12.75">
      <c r="A101" s="2">
        <v>6</v>
      </c>
      <c r="B101" s="1" t="s">
        <v>574</v>
      </c>
      <c r="C101" s="2">
        <v>2008</v>
      </c>
      <c r="D101" s="254">
        <v>490</v>
      </c>
    </row>
    <row r="102" spans="1:4" s="7" customFormat="1" ht="12.75">
      <c r="A102" s="2">
        <v>7</v>
      </c>
      <c r="B102" s="1" t="s">
        <v>575</v>
      </c>
      <c r="C102" s="2">
        <v>2007</v>
      </c>
      <c r="D102" s="254">
        <v>369</v>
      </c>
    </row>
    <row r="103" spans="1:4" s="20" customFormat="1" ht="12.75">
      <c r="A103" s="2"/>
      <c r="B103" s="19" t="s">
        <v>0</v>
      </c>
      <c r="C103" s="2"/>
      <c r="D103" s="40">
        <f>SUM(D97:D102)</f>
        <v>12159</v>
      </c>
    </row>
    <row r="104" spans="1:4" s="7" customFormat="1" ht="12.75">
      <c r="A104" s="330" t="s">
        <v>510</v>
      </c>
      <c r="B104" s="330"/>
      <c r="C104" s="330"/>
      <c r="D104" s="330"/>
    </row>
    <row r="105" spans="1:4" s="7" customFormat="1" ht="12.75">
      <c r="A105" s="2">
        <v>1</v>
      </c>
      <c r="B105" s="199" t="s">
        <v>517</v>
      </c>
      <c r="C105" s="2">
        <v>2007</v>
      </c>
      <c r="D105" s="251">
        <v>2998.89</v>
      </c>
    </row>
    <row r="106" spans="1:4" s="7" customFormat="1" ht="12.75">
      <c r="A106" s="2">
        <v>2</v>
      </c>
      <c r="B106" s="1" t="s">
        <v>518</v>
      </c>
      <c r="C106" s="2">
        <v>2007</v>
      </c>
      <c r="D106" s="251">
        <v>2634.97</v>
      </c>
    </row>
    <row r="107" spans="1:4" s="7" customFormat="1" ht="12.75">
      <c r="A107" s="2">
        <v>3</v>
      </c>
      <c r="B107" s="114" t="s">
        <v>519</v>
      </c>
      <c r="C107" s="225">
        <v>2007</v>
      </c>
      <c r="D107" s="255">
        <v>23183.46</v>
      </c>
    </row>
    <row r="108" spans="1:4" s="7" customFormat="1" ht="12.75">
      <c r="A108" s="2">
        <v>4</v>
      </c>
      <c r="B108" s="256" t="s">
        <v>520</v>
      </c>
      <c r="C108" s="257">
        <v>2007</v>
      </c>
      <c r="D108" s="258">
        <v>733.41</v>
      </c>
    </row>
    <row r="109" spans="1:4" s="7" customFormat="1" ht="12.75">
      <c r="A109" s="2">
        <v>5</v>
      </c>
      <c r="B109" s="1" t="s">
        <v>521</v>
      </c>
      <c r="C109" s="2">
        <v>2007</v>
      </c>
      <c r="D109" s="193">
        <v>351.81</v>
      </c>
    </row>
    <row r="110" spans="1:4" s="7" customFormat="1" ht="12.75">
      <c r="A110" s="2">
        <v>6</v>
      </c>
      <c r="B110" s="1" t="s">
        <v>523</v>
      </c>
      <c r="C110" s="2">
        <v>2007</v>
      </c>
      <c r="D110" s="193">
        <v>360</v>
      </c>
    </row>
    <row r="111" spans="1:4" s="7" customFormat="1" ht="12.75">
      <c r="A111" s="2">
        <v>7</v>
      </c>
      <c r="B111" s="1" t="s">
        <v>525</v>
      </c>
      <c r="C111" s="2">
        <v>2008</v>
      </c>
      <c r="D111" s="193">
        <v>725</v>
      </c>
    </row>
    <row r="112" spans="1:4" s="7" customFormat="1" ht="12.75">
      <c r="A112" s="2">
        <v>8</v>
      </c>
      <c r="B112" s="1" t="s">
        <v>526</v>
      </c>
      <c r="C112" s="2">
        <v>2008</v>
      </c>
      <c r="D112" s="193">
        <v>507</v>
      </c>
    </row>
    <row r="113" spans="1:4" s="7" customFormat="1" ht="12.75">
      <c r="A113" s="2">
        <v>9</v>
      </c>
      <c r="B113" s="1" t="s">
        <v>527</v>
      </c>
      <c r="C113" s="2">
        <v>2008</v>
      </c>
      <c r="D113" s="193">
        <v>3333</v>
      </c>
    </row>
    <row r="114" spans="1:4" s="7" customFormat="1" ht="12.75">
      <c r="A114" s="2">
        <v>10</v>
      </c>
      <c r="B114" s="114" t="s">
        <v>528</v>
      </c>
      <c r="C114" s="2">
        <v>2008</v>
      </c>
      <c r="D114" s="193">
        <v>24192</v>
      </c>
    </row>
    <row r="115" spans="1:4" s="7" customFormat="1" ht="12.75">
      <c r="A115" s="2">
        <v>11</v>
      </c>
      <c r="B115" s="199" t="s">
        <v>517</v>
      </c>
      <c r="C115" s="2">
        <v>2008</v>
      </c>
      <c r="D115" s="193">
        <v>3743</v>
      </c>
    </row>
    <row r="116" spans="1:4" s="7" customFormat="1" ht="12.75">
      <c r="A116" s="2">
        <v>12</v>
      </c>
      <c r="B116" s="1" t="s">
        <v>529</v>
      </c>
      <c r="C116" s="2">
        <v>2011</v>
      </c>
      <c r="D116" s="193">
        <v>3144</v>
      </c>
    </row>
    <row r="117" spans="1:6" s="7" customFormat="1" ht="12.75">
      <c r="A117" s="333" t="s">
        <v>0</v>
      </c>
      <c r="B117" s="333"/>
      <c r="C117" s="34"/>
      <c r="D117" s="56">
        <f>SUM(D105:D116)</f>
        <v>65906.54000000001</v>
      </c>
      <c r="F117" s="16"/>
    </row>
    <row r="118" spans="1:6" s="7" customFormat="1" ht="12.75">
      <c r="A118" s="330" t="s">
        <v>425</v>
      </c>
      <c r="B118" s="330"/>
      <c r="C118" s="330"/>
      <c r="D118" s="330"/>
      <c r="F118" s="16"/>
    </row>
    <row r="119" spans="1:4" s="7" customFormat="1" ht="12.75">
      <c r="A119" s="2">
        <v>1</v>
      </c>
      <c r="B119" s="259" t="s">
        <v>614</v>
      </c>
      <c r="C119" s="185">
        <v>2007</v>
      </c>
      <c r="D119" s="260">
        <v>2356.19</v>
      </c>
    </row>
    <row r="120" spans="1:4" s="7" customFormat="1" ht="51">
      <c r="A120" s="2">
        <v>2</v>
      </c>
      <c r="B120" s="259" t="s">
        <v>615</v>
      </c>
      <c r="C120" s="185">
        <v>2007</v>
      </c>
      <c r="D120" s="260">
        <v>17399.16</v>
      </c>
    </row>
    <row r="121" spans="1:4" s="7" customFormat="1" ht="51">
      <c r="A121" s="2">
        <v>3</v>
      </c>
      <c r="B121" s="259" t="s">
        <v>616</v>
      </c>
      <c r="C121" s="185">
        <v>2007</v>
      </c>
      <c r="D121" s="260">
        <v>1999.34</v>
      </c>
    </row>
    <row r="122" spans="1:4" s="7" customFormat="1" ht="12.75">
      <c r="A122" s="2">
        <v>4</v>
      </c>
      <c r="B122" s="259" t="s">
        <v>617</v>
      </c>
      <c r="C122" s="185">
        <v>2007</v>
      </c>
      <c r="D122" s="260">
        <v>351.81</v>
      </c>
    </row>
    <row r="123" spans="1:4" s="7" customFormat="1" ht="12.75">
      <c r="A123" s="2">
        <v>5</v>
      </c>
      <c r="B123" s="259" t="s">
        <v>618</v>
      </c>
      <c r="C123" s="185">
        <v>2007</v>
      </c>
      <c r="D123" s="260">
        <v>733.41</v>
      </c>
    </row>
    <row r="124" spans="1:4" s="7" customFormat="1" ht="12.75">
      <c r="A124" s="2">
        <v>6</v>
      </c>
      <c r="B124" s="259" t="s">
        <v>619</v>
      </c>
      <c r="C124" s="185">
        <v>2007</v>
      </c>
      <c r="D124" s="260">
        <v>7069.7</v>
      </c>
    </row>
    <row r="125" spans="1:4" s="7" customFormat="1" ht="12.75">
      <c r="A125" s="2">
        <v>7</v>
      </c>
      <c r="B125" s="259" t="s">
        <v>613</v>
      </c>
      <c r="C125" s="185">
        <v>2007</v>
      </c>
      <c r="D125" s="260">
        <v>2827.08</v>
      </c>
    </row>
    <row r="126" spans="1:4" s="15" customFormat="1" ht="12.75">
      <c r="A126" s="2"/>
      <c r="B126" s="19" t="s">
        <v>0</v>
      </c>
      <c r="C126" s="2"/>
      <c r="D126" s="40">
        <f>SUM(D119:D125)</f>
        <v>32736.690000000002</v>
      </c>
    </row>
    <row r="127" spans="1:4" s="15" customFormat="1" ht="12.75">
      <c r="A127" s="330" t="s">
        <v>426</v>
      </c>
      <c r="B127" s="330"/>
      <c r="C127" s="330"/>
      <c r="D127" s="330"/>
    </row>
    <row r="128" spans="1:4" s="15" customFormat="1" ht="12.75">
      <c r="A128" s="2">
        <v>1</v>
      </c>
      <c r="B128" s="1" t="s">
        <v>644</v>
      </c>
      <c r="C128" s="2">
        <v>2008</v>
      </c>
      <c r="D128" s="32">
        <v>3700</v>
      </c>
    </row>
    <row r="129" spans="1:4" s="15" customFormat="1" ht="12.75">
      <c r="A129" s="2">
        <v>2</v>
      </c>
      <c r="B129" s="1" t="s">
        <v>645</v>
      </c>
      <c r="C129" s="2">
        <v>2008</v>
      </c>
      <c r="D129" s="32">
        <v>970</v>
      </c>
    </row>
    <row r="130" spans="1:4" s="15" customFormat="1" ht="17.25" customHeight="1">
      <c r="A130" s="2"/>
      <c r="B130" s="19" t="s">
        <v>0</v>
      </c>
      <c r="C130" s="2"/>
      <c r="D130" s="54">
        <f>SUM(D128:D129)</f>
        <v>4670</v>
      </c>
    </row>
    <row r="131" spans="1:4" s="15" customFormat="1" ht="16.5" customHeight="1">
      <c r="A131" s="330" t="s">
        <v>427</v>
      </c>
      <c r="B131" s="330"/>
      <c r="C131" s="330"/>
      <c r="D131" s="330"/>
    </row>
    <row r="132" spans="1:4" s="15" customFormat="1" ht="15.75" customHeight="1">
      <c r="A132" s="2">
        <v>1</v>
      </c>
      <c r="B132" s="1" t="s">
        <v>544</v>
      </c>
      <c r="C132" s="2">
        <v>2007</v>
      </c>
      <c r="D132" s="46">
        <v>733.41</v>
      </c>
    </row>
    <row r="133" spans="1:4" s="15" customFormat="1" ht="12.75">
      <c r="A133" s="2">
        <v>2</v>
      </c>
      <c r="B133" s="235" t="s">
        <v>545</v>
      </c>
      <c r="C133" s="261">
        <v>2007</v>
      </c>
      <c r="D133" s="262">
        <v>2998.89</v>
      </c>
    </row>
    <row r="134" spans="1:4" s="15" customFormat="1" ht="12.75">
      <c r="A134" s="2">
        <v>3</v>
      </c>
      <c r="B134" s="235" t="s">
        <v>547</v>
      </c>
      <c r="C134" s="261">
        <v>2007</v>
      </c>
      <c r="D134" s="262" t="s">
        <v>548</v>
      </c>
    </row>
    <row r="135" spans="1:4" s="15" customFormat="1" ht="12.75">
      <c r="A135" s="2">
        <v>4</v>
      </c>
      <c r="B135" s="235" t="s">
        <v>549</v>
      </c>
      <c r="C135" s="261">
        <v>2007</v>
      </c>
      <c r="D135" s="262">
        <v>23118.93</v>
      </c>
    </row>
    <row r="136" spans="1:4" s="15" customFormat="1" ht="12.75">
      <c r="A136" s="2">
        <v>5</v>
      </c>
      <c r="B136" s="235" t="s">
        <v>550</v>
      </c>
      <c r="C136" s="261">
        <v>2007</v>
      </c>
      <c r="D136" s="262">
        <v>2634.97</v>
      </c>
    </row>
    <row r="137" spans="1:4" s="15" customFormat="1" ht="12.75">
      <c r="A137" s="2">
        <v>6</v>
      </c>
      <c r="B137" s="235" t="s">
        <v>551</v>
      </c>
      <c r="C137" s="261">
        <v>2007</v>
      </c>
      <c r="D137" s="262">
        <v>1554.16</v>
      </c>
    </row>
    <row r="138" spans="1:4" s="15" customFormat="1" ht="12.75">
      <c r="A138" s="2">
        <v>7</v>
      </c>
      <c r="B138" s="1" t="s">
        <v>552</v>
      </c>
      <c r="C138" s="2">
        <v>2007</v>
      </c>
      <c r="D138" s="46">
        <v>750</v>
      </c>
    </row>
    <row r="139" spans="1:4" s="15" customFormat="1" ht="12.75">
      <c r="A139" s="2">
        <v>8</v>
      </c>
      <c r="B139" s="235" t="s">
        <v>553</v>
      </c>
      <c r="C139" s="261">
        <v>2009</v>
      </c>
      <c r="D139" s="262">
        <v>3700</v>
      </c>
    </row>
    <row r="140" spans="1:4" s="7" customFormat="1" ht="12.75">
      <c r="A140" s="23"/>
      <c r="B140" s="23" t="s">
        <v>0</v>
      </c>
      <c r="C140" s="22"/>
      <c r="D140" s="53">
        <f>SUM(D132:D139)</f>
        <v>35490.36</v>
      </c>
    </row>
    <row r="141" spans="1:4" s="15" customFormat="1" ht="16.5" customHeight="1">
      <c r="A141" s="330" t="s">
        <v>428</v>
      </c>
      <c r="B141" s="330"/>
      <c r="C141" s="330"/>
      <c r="D141" s="330"/>
    </row>
    <row r="142" spans="1:4" s="15" customFormat="1" ht="13.5" customHeight="1">
      <c r="A142" s="2">
        <v>1</v>
      </c>
      <c r="B142" s="1" t="s">
        <v>565</v>
      </c>
      <c r="C142" s="2">
        <v>2008</v>
      </c>
      <c r="D142" s="46">
        <v>3700</v>
      </c>
    </row>
    <row r="143" spans="1:4" s="15" customFormat="1" ht="12.75">
      <c r="A143" s="2">
        <v>2</v>
      </c>
      <c r="B143" s="235" t="s">
        <v>566</v>
      </c>
      <c r="C143" s="261">
        <v>2009</v>
      </c>
      <c r="D143" s="262">
        <v>2600</v>
      </c>
    </row>
    <row r="144" spans="1:4" s="15" customFormat="1" ht="12.75">
      <c r="A144" s="2">
        <v>3</v>
      </c>
      <c r="B144" s="235" t="s">
        <v>566</v>
      </c>
      <c r="C144" s="261">
        <v>2009</v>
      </c>
      <c r="D144" s="262">
        <v>2600</v>
      </c>
    </row>
    <row r="145" spans="1:4" s="15" customFormat="1" ht="12.75">
      <c r="A145" s="2">
        <v>4</v>
      </c>
      <c r="B145" s="235" t="s">
        <v>566</v>
      </c>
      <c r="C145" s="261">
        <v>2011</v>
      </c>
      <c r="D145" s="262">
        <v>2500</v>
      </c>
    </row>
    <row r="146" spans="1:4" s="7" customFormat="1" ht="12.75">
      <c r="A146" s="23"/>
      <c r="B146" s="23" t="s">
        <v>0</v>
      </c>
      <c r="C146" s="22"/>
      <c r="D146" s="53">
        <f>SUM(D142:D145)</f>
        <v>11400</v>
      </c>
    </row>
    <row r="147" spans="1:4" ht="28.5" customHeight="1">
      <c r="A147" s="330" t="s">
        <v>700</v>
      </c>
      <c r="B147" s="330"/>
      <c r="C147" s="330"/>
      <c r="D147" s="330"/>
    </row>
    <row r="148" spans="1:4" s="18" customFormat="1" ht="12.75">
      <c r="A148" s="2">
        <v>1</v>
      </c>
      <c r="B148" s="114" t="s">
        <v>694</v>
      </c>
      <c r="C148" s="186">
        <v>2007</v>
      </c>
      <c r="D148" s="298">
        <v>3459.97</v>
      </c>
    </row>
    <row r="149" spans="1:4" s="18" customFormat="1" ht="12.75">
      <c r="A149" s="2">
        <v>2</v>
      </c>
      <c r="B149" s="114" t="s">
        <v>694</v>
      </c>
      <c r="C149" s="186">
        <v>2007</v>
      </c>
      <c r="D149" s="298">
        <v>3260.03</v>
      </c>
    </row>
    <row r="150" spans="1:4" s="18" customFormat="1" ht="12.75">
      <c r="A150" s="2">
        <v>3</v>
      </c>
      <c r="B150" s="114" t="s">
        <v>693</v>
      </c>
      <c r="C150" s="2">
        <v>2010</v>
      </c>
      <c r="D150" s="32">
        <v>3658.9</v>
      </c>
    </row>
    <row r="151" spans="1:4" s="18" customFormat="1" ht="12.75">
      <c r="A151" s="2"/>
      <c r="B151" s="19" t="s">
        <v>0</v>
      </c>
      <c r="C151" s="2"/>
      <c r="D151" s="40">
        <f>SUM(D148:D150)</f>
        <v>10378.9</v>
      </c>
    </row>
    <row r="152" spans="1:4" s="7" customFormat="1" ht="12.75">
      <c r="A152" s="124"/>
      <c r="B152" s="124"/>
      <c r="C152" s="125"/>
      <c r="D152" s="126"/>
    </row>
    <row r="153" spans="1:4" s="15" customFormat="1" ht="12.75">
      <c r="A153" s="29"/>
      <c r="B153" s="28"/>
      <c r="C153" s="31"/>
      <c r="D153" s="77"/>
    </row>
    <row r="154" spans="1:4" s="15" customFormat="1" ht="12.75">
      <c r="A154" s="337" t="s">
        <v>7</v>
      </c>
      <c r="B154" s="337"/>
      <c r="C154" s="337"/>
      <c r="D154" s="337"/>
    </row>
    <row r="155" spans="1:4" s="15" customFormat="1" ht="25.5">
      <c r="A155" s="3" t="s">
        <v>25</v>
      </c>
      <c r="B155" s="3" t="s">
        <v>33</v>
      </c>
      <c r="C155" s="3" t="s">
        <v>34</v>
      </c>
      <c r="D155" s="68" t="s">
        <v>35</v>
      </c>
    </row>
    <row r="156" spans="1:4" ht="12.75">
      <c r="A156" s="330" t="s">
        <v>362</v>
      </c>
      <c r="B156" s="330"/>
      <c r="C156" s="330"/>
      <c r="D156" s="330"/>
    </row>
    <row r="157" spans="1:4" s="263" customFormat="1" ht="12.75">
      <c r="A157" s="2">
        <v>1</v>
      </c>
      <c r="B157" s="199" t="s">
        <v>363</v>
      </c>
      <c r="C157" s="2">
        <v>2009</v>
      </c>
      <c r="D157" s="254">
        <v>91500</v>
      </c>
    </row>
    <row r="158" spans="1:4" s="15" customFormat="1" ht="12.75">
      <c r="A158" s="2">
        <v>2</v>
      </c>
      <c r="B158" s="245" t="s">
        <v>364</v>
      </c>
      <c r="C158" s="264">
        <v>2010</v>
      </c>
      <c r="D158" s="246">
        <v>6222</v>
      </c>
    </row>
    <row r="159" spans="1:4" s="15" customFormat="1" ht="12.75">
      <c r="A159" s="2">
        <v>3</v>
      </c>
      <c r="B159" s="245" t="s">
        <v>365</v>
      </c>
      <c r="C159" s="264">
        <v>2011</v>
      </c>
      <c r="D159" s="246">
        <v>6728</v>
      </c>
    </row>
    <row r="160" spans="1:4" s="15" customFormat="1" ht="12.75">
      <c r="A160" s="2">
        <v>4</v>
      </c>
      <c r="B160" s="245" t="s">
        <v>606</v>
      </c>
      <c r="C160" s="264">
        <v>2011</v>
      </c>
      <c r="D160" s="246">
        <v>4282.23</v>
      </c>
    </row>
    <row r="161" spans="1:4" s="263" customFormat="1" ht="12.75">
      <c r="A161" s="2">
        <v>5</v>
      </c>
      <c r="B161" s="1" t="s">
        <v>366</v>
      </c>
      <c r="C161" s="265">
        <v>2010</v>
      </c>
      <c r="D161" s="46">
        <v>145546</v>
      </c>
    </row>
    <row r="162" spans="1:4" s="263" customFormat="1" ht="39" customHeight="1">
      <c r="A162" s="2">
        <v>6</v>
      </c>
      <c r="B162" s="1" t="s">
        <v>367</v>
      </c>
      <c r="C162" s="265">
        <v>2011</v>
      </c>
      <c r="D162" s="46">
        <v>243540</v>
      </c>
    </row>
    <row r="163" spans="1:4" s="15" customFormat="1" ht="12.75">
      <c r="A163" s="2"/>
      <c r="B163" s="19" t="s">
        <v>0</v>
      </c>
      <c r="C163" s="2"/>
      <c r="D163" s="57">
        <f>SUM(D157:D162)</f>
        <v>497818.23</v>
      </c>
    </row>
    <row r="164" spans="1:4" ht="13.5" customHeight="1">
      <c r="A164" s="330" t="s">
        <v>421</v>
      </c>
      <c r="B164" s="330"/>
      <c r="C164" s="330"/>
      <c r="D164" s="330"/>
    </row>
    <row r="165" spans="1:4" s="18" customFormat="1" ht="12.75">
      <c r="A165" s="2">
        <v>1</v>
      </c>
      <c r="B165" s="1" t="s">
        <v>440</v>
      </c>
      <c r="C165" s="2">
        <v>2008</v>
      </c>
      <c r="D165" s="193">
        <v>996.74</v>
      </c>
    </row>
    <row r="166" spans="1:4" s="18" customFormat="1" ht="12.75">
      <c r="A166" s="2">
        <v>2</v>
      </c>
      <c r="B166" s="1" t="s">
        <v>439</v>
      </c>
      <c r="C166" s="2">
        <v>2008</v>
      </c>
      <c r="D166" s="193">
        <v>3340</v>
      </c>
    </row>
    <row r="167" spans="1:4" s="18" customFormat="1" ht="12.75">
      <c r="A167" s="2">
        <v>3</v>
      </c>
      <c r="B167" s="1" t="s">
        <v>439</v>
      </c>
      <c r="C167" s="2">
        <v>2009</v>
      </c>
      <c r="D167" s="193">
        <v>3499</v>
      </c>
    </row>
    <row r="168" spans="1:4" s="18" customFormat="1" ht="12.75">
      <c r="A168" s="2">
        <v>4</v>
      </c>
      <c r="B168" s="1" t="s">
        <v>464</v>
      </c>
      <c r="C168" s="2">
        <v>2010</v>
      </c>
      <c r="D168" s="193">
        <v>2500</v>
      </c>
    </row>
    <row r="169" spans="1:4" s="18" customFormat="1" ht="13.5" customHeight="1">
      <c r="A169" s="2"/>
      <c r="B169" s="19" t="s">
        <v>0</v>
      </c>
      <c r="C169" s="2"/>
      <c r="D169" s="40">
        <f>SUM(D165:D168)</f>
        <v>10335.74</v>
      </c>
    </row>
    <row r="170" spans="1:4" s="18" customFormat="1" ht="13.5" customHeight="1">
      <c r="A170" s="330" t="s">
        <v>422</v>
      </c>
      <c r="B170" s="330"/>
      <c r="C170" s="330"/>
      <c r="D170" s="330"/>
    </row>
    <row r="171" spans="1:4" s="18" customFormat="1" ht="17.25" customHeight="1">
      <c r="A171" s="2">
        <v>1</v>
      </c>
      <c r="B171" s="1" t="s">
        <v>465</v>
      </c>
      <c r="C171" s="2">
        <v>2010</v>
      </c>
      <c r="D171" s="251">
        <v>379</v>
      </c>
    </row>
    <row r="172" spans="1:4" s="18" customFormat="1" ht="26.25" customHeight="1">
      <c r="A172" s="2">
        <v>2</v>
      </c>
      <c r="B172" s="1" t="s">
        <v>466</v>
      </c>
      <c r="C172" s="2">
        <v>2010</v>
      </c>
      <c r="D172" s="251">
        <v>11297.2</v>
      </c>
    </row>
    <row r="173" spans="1:4" s="18" customFormat="1" ht="28.5" customHeight="1">
      <c r="A173" s="2">
        <v>3</v>
      </c>
      <c r="B173" s="1" t="s">
        <v>467</v>
      </c>
      <c r="C173" s="2">
        <v>2010</v>
      </c>
      <c r="D173" s="251">
        <v>3623.4</v>
      </c>
    </row>
    <row r="174" spans="1:4" s="18" customFormat="1" ht="26.25" customHeight="1">
      <c r="A174" s="2">
        <v>4</v>
      </c>
      <c r="B174" s="1" t="s">
        <v>468</v>
      </c>
      <c r="C174" s="2">
        <v>2010</v>
      </c>
      <c r="D174" s="251">
        <v>1479</v>
      </c>
    </row>
    <row r="175" spans="1:4" s="18" customFormat="1" ht="24" customHeight="1">
      <c r="A175" s="2">
        <v>5</v>
      </c>
      <c r="B175" s="1" t="s">
        <v>469</v>
      </c>
      <c r="C175" s="2">
        <v>2010</v>
      </c>
      <c r="D175" s="251">
        <v>450</v>
      </c>
    </row>
    <row r="176" spans="1:4" s="18" customFormat="1" ht="17.25" customHeight="1">
      <c r="A176" s="2">
        <v>6</v>
      </c>
      <c r="B176" s="1" t="s">
        <v>470</v>
      </c>
      <c r="C176" s="2">
        <v>2011</v>
      </c>
      <c r="D176" s="251">
        <v>511</v>
      </c>
    </row>
    <row r="177" spans="1:4" s="18" customFormat="1" ht="17.25" customHeight="1">
      <c r="A177" s="2">
        <v>7</v>
      </c>
      <c r="B177" s="1" t="s">
        <v>471</v>
      </c>
      <c r="C177" s="2">
        <v>2011</v>
      </c>
      <c r="D177" s="251">
        <v>2999.99</v>
      </c>
    </row>
    <row r="178" spans="1:4" s="18" customFormat="1" ht="26.25" customHeight="1">
      <c r="A178" s="2">
        <v>8</v>
      </c>
      <c r="B178" s="1" t="s">
        <v>472</v>
      </c>
      <c r="C178" s="2">
        <v>2011</v>
      </c>
      <c r="D178" s="251">
        <v>376.94</v>
      </c>
    </row>
    <row r="179" spans="1:4" s="18" customFormat="1" ht="17.25" customHeight="1">
      <c r="A179" s="2">
        <v>9</v>
      </c>
      <c r="B179" s="1" t="s">
        <v>473</v>
      </c>
      <c r="C179" s="2">
        <v>2011</v>
      </c>
      <c r="D179" s="251">
        <v>1440</v>
      </c>
    </row>
    <row r="180" spans="1:4" s="18" customFormat="1" ht="28.5" customHeight="1">
      <c r="A180" s="2">
        <v>10</v>
      </c>
      <c r="B180" s="1" t="s">
        <v>474</v>
      </c>
      <c r="C180" s="2">
        <v>2011</v>
      </c>
      <c r="D180" s="251">
        <v>1560</v>
      </c>
    </row>
    <row r="181" spans="1:4" s="18" customFormat="1" ht="17.25" customHeight="1">
      <c r="A181" s="2">
        <v>11</v>
      </c>
      <c r="B181" s="1" t="s">
        <v>475</v>
      </c>
      <c r="C181" s="2">
        <v>2011</v>
      </c>
      <c r="D181" s="251">
        <v>3090</v>
      </c>
    </row>
    <row r="182" spans="1:4" s="18" customFormat="1" ht="17.25" customHeight="1">
      <c r="A182" s="2">
        <v>12</v>
      </c>
      <c r="B182" s="1" t="s">
        <v>476</v>
      </c>
      <c r="C182" s="2">
        <v>2011</v>
      </c>
      <c r="D182" s="251">
        <v>760</v>
      </c>
    </row>
    <row r="183" spans="1:4" s="18" customFormat="1" ht="17.25" customHeight="1">
      <c r="A183" s="2">
        <v>13</v>
      </c>
      <c r="B183" s="1" t="s">
        <v>477</v>
      </c>
      <c r="C183" s="2">
        <v>2011</v>
      </c>
      <c r="D183" s="251">
        <v>480</v>
      </c>
    </row>
    <row r="184" spans="1:5" s="18" customFormat="1" ht="17.25" customHeight="1">
      <c r="A184" s="2">
        <v>14</v>
      </c>
      <c r="B184" s="1" t="s">
        <v>478</v>
      </c>
      <c r="C184" s="2">
        <v>2011</v>
      </c>
      <c r="D184" s="251">
        <v>890</v>
      </c>
      <c r="E184" s="7"/>
    </row>
    <row r="185" spans="1:4" s="18" customFormat="1" ht="13.5" customHeight="1">
      <c r="A185" s="30"/>
      <c r="B185" s="318" t="s">
        <v>0</v>
      </c>
      <c r="C185" s="318" t="s">
        <v>9</v>
      </c>
      <c r="D185" s="40">
        <f>SUM(D171:D184)</f>
        <v>29336.529999999995</v>
      </c>
    </row>
    <row r="186" spans="1:4" s="18" customFormat="1" ht="13.5" customHeight="1">
      <c r="A186" s="330" t="s">
        <v>423</v>
      </c>
      <c r="B186" s="330"/>
      <c r="C186" s="330"/>
      <c r="D186" s="330"/>
    </row>
    <row r="187" spans="1:4" s="18" customFormat="1" ht="13.5" customHeight="1">
      <c r="A187" s="2">
        <v>1</v>
      </c>
      <c r="B187" s="114" t="s">
        <v>506</v>
      </c>
      <c r="C187" s="186">
        <v>2007</v>
      </c>
      <c r="D187" s="250">
        <v>3199</v>
      </c>
    </row>
    <row r="188" spans="1:4" s="18" customFormat="1" ht="13.5" customHeight="1">
      <c r="A188" s="2">
        <v>2</v>
      </c>
      <c r="B188" s="1" t="s">
        <v>507</v>
      </c>
      <c r="C188" s="2">
        <v>2007</v>
      </c>
      <c r="D188" s="251">
        <v>699</v>
      </c>
    </row>
    <row r="189" spans="1:4" s="18" customFormat="1" ht="13.5" customHeight="1">
      <c r="A189" s="2">
        <v>3</v>
      </c>
      <c r="B189" s="1" t="s">
        <v>508</v>
      </c>
      <c r="C189" s="2">
        <v>2007</v>
      </c>
      <c r="D189" s="251">
        <v>849.5</v>
      </c>
    </row>
    <row r="190" spans="1:4" s="15" customFormat="1" ht="12.75">
      <c r="A190" s="318" t="s">
        <v>0</v>
      </c>
      <c r="B190" s="318" t="s">
        <v>9</v>
      </c>
      <c r="C190" s="2"/>
      <c r="D190" s="40">
        <f>SUM(D187:D189)</f>
        <v>4747.5</v>
      </c>
    </row>
    <row r="191" spans="1:4" s="15" customFormat="1" ht="12.75" customHeight="1">
      <c r="A191" s="330" t="s">
        <v>424</v>
      </c>
      <c r="B191" s="330"/>
      <c r="C191" s="330"/>
      <c r="D191" s="330"/>
    </row>
    <row r="192" spans="1:4" s="15" customFormat="1" ht="12.75">
      <c r="A192" s="2">
        <v>1</v>
      </c>
      <c r="B192" s="252" t="s">
        <v>655</v>
      </c>
      <c r="C192" s="2">
        <v>2009</v>
      </c>
      <c r="D192" s="253">
        <v>3185</v>
      </c>
    </row>
    <row r="193" spans="1:4" s="15" customFormat="1" ht="12.75">
      <c r="A193" s="2">
        <v>2</v>
      </c>
      <c r="B193" s="267" t="s">
        <v>657</v>
      </c>
      <c r="C193" s="266">
        <v>2009</v>
      </c>
      <c r="D193" s="253">
        <v>2860</v>
      </c>
    </row>
    <row r="194" spans="1:4" s="15" customFormat="1" ht="12.75">
      <c r="A194" s="2">
        <v>3</v>
      </c>
      <c r="B194" s="267" t="s">
        <v>658</v>
      </c>
      <c r="C194" s="266">
        <v>2009</v>
      </c>
      <c r="D194" s="253">
        <v>2860</v>
      </c>
    </row>
    <row r="195" spans="1:4" s="15" customFormat="1" ht="12.75">
      <c r="A195" s="2">
        <v>4</v>
      </c>
      <c r="B195" s="267" t="s">
        <v>659</v>
      </c>
      <c r="C195" s="266">
        <v>2009</v>
      </c>
      <c r="D195" s="253">
        <v>2860</v>
      </c>
    </row>
    <row r="196" spans="1:4" s="15" customFormat="1" ht="12.75">
      <c r="A196" s="2">
        <v>5</v>
      </c>
      <c r="B196" s="267" t="s">
        <v>660</v>
      </c>
      <c r="C196" s="266">
        <v>2009</v>
      </c>
      <c r="D196" s="253">
        <v>2742.5</v>
      </c>
    </row>
    <row r="197" spans="1:4" s="15" customFormat="1" ht="12.75">
      <c r="A197" s="2">
        <v>6</v>
      </c>
      <c r="B197" s="267" t="s">
        <v>661</v>
      </c>
      <c r="C197" s="266">
        <v>2009</v>
      </c>
      <c r="D197" s="253">
        <v>2742.5</v>
      </c>
    </row>
    <row r="198" spans="1:4" s="15" customFormat="1" ht="12.75">
      <c r="A198" s="2">
        <v>7</v>
      </c>
      <c r="B198" s="267" t="s">
        <v>662</v>
      </c>
      <c r="C198" s="266">
        <v>2009</v>
      </c>
      <c r="D198" s="253">
        <v>2742.5</v>
      </c>
    </row>
    <row r="199" spans="1:4" s="15" customFormat="1" ht="12.75">
      <c r="A199" s="2">
        <v>8</v>
      </c>
      <c r="B199" s="267" t="s">
        <v>663</v>
      </c>
      <c r="C199" s="266">
        <v>2009</v>
      </c>
      <c r="D199" s="253">
        <v>2742.5</v>
      </c>
    </row>
    <row r="200" spans="1:4" s="15" customFormat="1" ht="12.75">
      <c r="A200" s="2">
        <v>9</v>
      </c>
      <c r="B200" s="252" t="s">
        <v>664</v>
      </c>
      <c r="C200" s="266">
        <v>2009</v>
      </c>
      <c r="D200" s="253">
        <v>1670</v>
      </c>
    </row>
    <row r="201" spans="1:4" ht="12.75">
      <c r="A201" s="2"/>
      <c r="B201" s="318" t="s">
        <v>23</v>
      </c>
      <c r="C201" s="318"/>
      <c r="D201" s="57">
        <f>SUM(D192:D200)</f>
        <v>24405</v>
      </c>
    </row>
    <row r="202" spans="1:4" ht="12.75">
      <c r="A202" s="330" t="s">
        <v>509</v>
      </c>
      <c r="B202" s="330"/>
      <c r="C202" s="330"/>
      <c r="D202" s="330"/>
    </row>
    <row r="203" spans="1:4" s="7" customFormat="1" ht="12.75">
      <c r="A203" s="2">
        <v>1</v>
      </c>
      <c r="B203" s="1" t="s">
        <v>576</v>
      </c>
      <c r="C203" s="2">
        <v>2008</v>
      </c>
      <c r="D203" s="254">
        <v>2200</v>
      </c>
    </row>
    <row r="204" spans="1:4" s="7" customFormat="1" ht="12.75">
      <c r="A204" s="2">
        <v>3</v>
      </c>
      <c r="B204" s="1" t="s">
        <v>577</v>
      </c>
      <c r="C204" s="2">
        <v>2008</v>
      </c>
      <c r="D204" s="254">
        <v>2404</v>
      </c>
    </row>
    <row r="205" spans="1:4" s="7" customFormat="1" ht="12.75">
      <c r="A205" s="2">
        <v>4</v>
      </c>
      <c r="B205" s="1" t="s">
        <v>578</v>
      </c>
      <c r="C205" s="2">
        <v>2007</v>
      </c>
      <c r="D205" s="254">
        <v>750</v>
      </c>
    </row>
    <row r="206" spans="1:4" s="7" customFormat="1" ht="12.75">
      <c r="A206" s="2">
        <v>5</v>
      </c>
      <c r="B206" s="1" t="s">
        <v>579</v>
      </c>
      <c r="C206" s="2">
        <v>2008</v>
      </c>
      <c r="D206" s="254">
        <v>549</v>
      </c>
    </row>
    <row r="207" spans="1:4" s="7" customFormat="1" ht="12.75">
      <c r="A207" s="2">
        <v>6</v>
      </c>
      <c r="B207" s="1" t="s">
        <v>580</v>
      </c>
      <c r="C207" s="2">
        <v>2008</v>
      </c>
      <c r="D207" s="254">
        <v>479</v>
      </c>
    </row>
    <row r="208" spans="1:4" s="7" customFormat="1" ht="12.75">
      <c r="A208" s="2">
        <v>7</v>
      </c>
      <c r="B208" s="1" t="s">
        <v>581</v>
      </c>
      <c r="C208" s="2">
        <v>2008</v>
      </c>
      <c r="D208" s="254">
        <v>449</v>
      </c>
    </row>
    <row r="209" spans="1:4" s="7" customFormat="1" ht="12.75">
      <c r="A209" s="2">
        <v>8</v>
      </c>
      <c r="B209" s="1" t="s">
        <v>582</v>
      </c>
      <c r="C209" s="2">
        <v>2008</v>
      </c>
      <c r="D209" s="254">
        <v>399</v>
      </c>
    </row>
    <row r="210" spans="1:4" s="268" customFormat="1" ht="12.75">
      <c r="A210" s="2"/>
      <c r="B210" s="19" t="s">
        <v>0</v>
      </c>
      <c r="C210" s="2"/>
      <c r="D210" s="40">
        <f>SUM(D203:D209)</f>
        <v>7230</v>
      </c>
    </row>
    <row r="211" spans="1:4" s="7" customFormat="1" ht="12.75">
      <c r="A211" s="330" t="s">
        <v>510</v>
      </c>
      <c r="B211" s="330"/>
      <c r="C211" s="330"/>
      <c r="D211" s="330"/>
    </row>
    <row r="212" spans="1:4" s="7" customFormat="1" ht="12.75">
      <c r="A212" s="2">
        <v>1</v>
      </c>
      <c r="B212" s="1" t="s">
        <v>530</v>
      </c>
      <c r="C212" s="2">
        <v>2007</v>
      </c>
      <c r="D212" s="193">
        <v>2503.22</v>
      </c>
    </row>
    <row r="213" spans="1:4" s="7" customFormat="1" ht="12.75">
      <c r="A213" s="2">
        <v>2</v>
      </c>
      <c r="B213" s="1" t="s">
        <v>531</v>
      </c>
      <c r="C213" s="2">
        <v>2007</v>
      </c>
      <c r="D213" s="193">
        <v>1527</v>
      </c>
    </row>
    <row r="214" spans="1:4" s="7" customFormat="1" ht="12.75">
      <c r="A214" s="2">
        <v>3</v>
      </c>
      <c r="B214" s="1" t="s">
        <v>532</v>
      </c>
      <c r="C214" s="2">
        <v>2007</v>
      </c>
      <c r="D214" s="193">
        <v>475</v>
      </c>
    </row>
    <row r="215" spans="1:4" s="7" customFormat="1" ht="12.75">
      <c r="A215" s="2">
        <v>4</v>
      </c>
      <c r="B215" s="1" t="s">
        <v>533</v>
      </c>
      <c r="C215" s="2">
        <v>2008</v>
      </c>
      <c r="D215" s="193">
        <v>2542</v>
      </c>
    </row>
    <row r="216" spans="1:4" s="7" customFormat="1" ht="12.75">
      <c r="A216" s="2">
        <v>5</v>
      </c>
      <c r="B216" s="1" t="s">
        <v>522</v>
      </c>
      <c r="C216" s="2">
        <v>2007</v>
      </c>
      <c r="D216" s="193">
        <v>2376.8</v>
      </c>
    </row>
    <row r="217" spans="1:4" s="7" customFormat="1" ht="12.75">
      <c r="A217" s="2">
        <v>6</v>
      </c>
      <c r="B217" s="1" t="s">
        <v>524</v>
      </c>
      <c r="C217" s="2">
        <v>2008</v>
      </c>
      <c r="D217" s="193">
        <v>1830</v>
      </c>
    </row>
    <row r="218" spans="1:6" s="7" customFormat="1" ht="12.75">
      <c r="A218" s="333" t="s">
        <v>0</v>
      </c>
      <c r="B218" s="333"/>
      <c r="C218" s="34"/>
      <c r="D218" s="56">
        <f>SUM(D212:D217)</f>
        <v>11254.02</v>
      </c>
      <c r="F218" s="16"/>
    </row>
    <row r="219" spans="1:6" s="7" customFormat="1" ht="12.75">
      <c r="A219" s="330" t="s">
        <v>425</v>
      </c>
      <c r="B219" s="330"/>
      <c r="C219" s="330"/>
      <c r="D219" s="330"/>
      <c r="F219" s="16"/>
    </row>
    <row r="220" spans="1:6" s="7" customFormat="1" ht="25.5">
      <c r="A220" s="2">
        <v>1</v>
      </c>
      <c r="B220" s="259" t="s">
        <v>620</v>
      </c>
      <c r="C220" s="185">
        <v>2007</v>
      </c>
      <c r="D220" s="260">
        <v>2503.22</v>
      </c>
      <c r="F220" s="16"/>
    </row>
    <row r="221" spans="1:4" s="7" customFormat="1" ht="12.75">
      <c r="A221" s="2">
        <v>2</v>
      </c>
      <c r="B221" s="259" t="s">
        <v>621</v>
      </c>
      <c r="C221" s="185">
        <v>2007</v>
      </c>
      <c r="D221" s="260">
        <v>2376.8</v>
      </c>
    </row>
    <row r="222" spans="1:4" s="15" customFormat="1" ht="12.75">
      <c r="A222" s="2"/>
      <c r="B222" s="19" t="s">
        <v>0</v>
      </c>
      <c r="C222" s="2"/>
      <c r="D222" s="40">
        <f>SUM(D220:D221)</f>
        <v>4880.02</v>
      </c>
    </row>
    <row r="223" spans="1:4" s="15" customFormat="1" ht="12.75">
      <c r="A223" s="330" t="s">
        <v>537</v>
      </c>
      <c r="B223" s="330"/>
      <c r="C223" s="330"/>
      <c r="D223" s="330"/>
    </row>
    <row r="224" spans="1:4" s="15" customFormat="1" ht="17.25" customHeight="1">
      <c r="A224" s="2"/>
      <c r="B224" s="19" t="s">
        <v>677</v>
      </c>
      <c r="C224" s="2"/>
      <c r="D224" s="54"/>
    </row>
    <row r="225" spans="1:4" s="15" customFormat="1" ht="16.5" customHeight="1">
      <c r="A225" s="330" t="s">
        <v>427</v>
      </c>
      <c r="B225" s="330"/>
      <c r="C225" s="330"/>
      <c r="D225" s="330"/>
    </row>
    <row r="226" spans="1:4" s="15" customFormat="1" ht="15.75" customHeight="1">
      <c r="A226" s="2">
        <v>1</v>
      </c>
      <c r="B226" s="1" t="s">
        <v>546</v>
      </c>
      <c r="C226" s="2">
        <v>2007</v>
      </c>
      <c r="D226" s="46">
        <v>2376.8</v>
      </c>
    </row>
    <row r="227" spans="1:4" s="15" customFormat="1" ht="12.75">
      <c r="A227" s="2">
        <v>2</v>
      </c>
      <c r="B227" s="235" t="s">
        <v>554</v>
      </c>
      <c r="C227" s="261">
        <v>2007</v>
      </c>
      <c r="D227" s="262">
        <v>2503.22</v>
      </c>
    </row>
    <row r="228" spans="1:4" s="15" customFormat="1" ht="12.75">
      <c r="A228" s="2">
        <v>3</v>
      </c>
      <c r="B228" s="235" t="s">
        <v>554</v>
      </c>
      <c r="C228" s="261">
        <v>2011</v>
      </c>
      <c r="D228" s="262">
        <v>2500</v>
      </c>
    </row>
    <row r="229" spans="1:4" s="7" customFormat="1" ht="12.75">
      <c r="A229" s="23"/>
      <c r="B229" s="23" t="s">
        <v>0</v>
      </c>
      <c r="C229" s="22"/>
      <c r="D229" s="53">
        <f>SUM(D226:D228)</f>
        <v>7380.02</v>
      </c>
    </row>
    <row r="230" spans="1:4" s="15" customFormat="1" ht="16.5" customHeight="1">
      <c r="A230" s="330" t="s">
        <v>428</v>
      </c>
      <c r="B230" s="330"/>
      <c r="C230" s="330"/>
      <c r="D230" s="330"/>
    </row>
    <row r="231" spans="1:4" s="15" customFormat="1" ht="12" customHeight="1">
      <c r="A231" s="2">
        <v>1</v>
      </c>
      <c r="B231" s="1" t="s">
        <v>567</v>
      </c>
      <c r="C231" s="2">
        <v>2007</v>
      </c>
      <c r="D231" s="46">
        <v>3600</v>
      </c>
    </row>
    <row r="232" spans="1:4" s="15" customFormat="1" ht="12.75">
      <c r="A232" s="2">
        <v>2</v>
      </c>
      <c r="B232" s="235" t="s">
        <v>568</v>
      </c>
      <c r="C232" s="261">
        <v>2010</v>
      </c>
      <c r="D232" s="262">
        <v>1800</v>
      </c>
    </row>
    <row r="233" spans="1:4" s="15" customFormat="1" ht="12.75">
      <c r="A233" s="2">
        <v>3</v>
      </c>
      <c r="B233" s="235" t="s">
        <v>568</v>
      </c>
      <c r="C233" s="261">
        <v>2010</v>
      </c>
      <c r="D233" s="262">
        <v>1800</v>
      </c>
    </row>
    <row r="234" spans="1:4" s="15" customFormat="1" ht="12.75">
      <c r="A234" s="2">
        <v>4</v>
      </c>
      <c r="B234" s="235" t="s">
        <v>568</v>
      </c>
      <c r="C234" s="261">
        <v>2010</v>
      </c>
      <c r="D234" s="262">
        <v>1800</v>
      </c>
    </row>
    <row r="235" spans="1:4" s="7" customFormat="1" ht="12.75">
      <c r="A235" s="23"/>
      <c r="B235" s="23" t="s">
        <v>0</v>
      </c>
      <c r="C235" s="22"/>
      <c r="D235" s="53">
        <f>SUM(D231:D234)</f>
        <v>9000</v>
      </c>
    </row>
    <row r="236" spans="1:4" s="7" customFormat="1" ht="12.75">
      <c r="A236" s="124"/>
      <c r="B236" s="124"/>
      <c r="C236" s="125"/>
      <c r="D236" s="126"/>
    </row>
    <row r="237" spans="1:4" s="15" customFormat="1" ht="12.75">
      <c r="A237" s="25"/>
      <c r="B237" s="25"/>
      <c r="C237" s="26"/>
      <c r="D237" s="52"/>
    </row>
    <row r="238" spans="1:4" s="15" customFormat="1" ht="12.75">
      <c r="A238" s="337" t="s">
        <v>37</v>
      </c>
      <c r="B238" s="337"/>
      <c r="C238" s="337"/>
      <c r="D238" s="337"/>
    </row>
    <row r="239" spans="1:4" s="15" customFormat="1" ht="25.5">
      <c r="A239" s="3" t="s">
        <v>25</v>
      </c>
      <c r="B239" s="3" t="s">
        <v>33</v>
      </c>
      <c r="C239" s="3" t="s">
        <v>34</v>
      </c>
      <c r="D239" s="68" t="s">
        <v>35</v>
      </c>
    </row>
    <row r="240" spans="1:4" ht="12.75">
      <c r="A240" s="330" t="s">
        <v>368</v>
      </c>
      <c r="B240" s="330"/>
      <c r="C240" s="330"/>
      <c r="D240" s="330"/>
    </row>
    <row r="241" spans="1:4" s="15" customFormat="1" ht="12.75">
      <c r="A241" s="2">
        <v>1</v>
      </c>
      <c r="B241" s="269" t="s">
        <v>369</v>
      </c>
      <c r="C241" s="270">
        <v>2010</v>
      </c>
      <c r="D241" s="271">
        <v>12500</v>
      </c>
    </row>
    <row r="242" spans="1:4" s="15" customFormat="1" ht="12.75">
      <c r="A242" s="2">
        <v>2</v>
      </c>
      <c r="B242" s="269" t="s">
        <v>370</v>
      </c>
      <c r="C242" s="270">
        <v>2010</v>
      </c>
      <c r="D242" s="271">
        <v>19875</v>
      </c>
    </row>
    <row r="243" spans="1:4" s="15" customFormat="1" ht="12.75">
      <c r="A243" s="2">
        <v>3</v>
      </c>
      <c r="B243" s="269" t="s">
        <v>371</v>
      </c>
      <c r="C243" s="270">
        <v>2010</v>
      </c>
      <c r="D243" s="271">
        <v>19875</v>
      </c>
    </row>
    <row r="244" spans="1:4" s="15" customFormat="1" ht="12.75">
      <c r="A244" s="2"/>
      <c r="B244" s="19" t="s">
        <v>0</v>
      </c>
      <c r="C244" s="2"/>
      <c r="D244" s="57">
        <f>SUM(D241:D243)</f>
        <v>52250</v>
      </c>
    </row>
    <row r="245" spans="1:4" s="7" customFormat="1" ht="12.75">
      <c r="A245" s="330" t="s">
        <v>678</v>
      </c>
      <c r="B245" s="330"/>
      <c r="C245" s="330"/>
      <c r="D245" s="330"/>
    </row>
    <row r="246" spans="1:4" s="7" customFormat="1" ht="12.75">
      <c r="A246" s="2">
        <v>1</v>
      </c>
      <c r="B246" s="1" t="s">
        <v>534</v>
      </c>
      <c r="C246" s="2">
        <v>2007</v>
      </c>
      <c r="D246" s="193">
        <v>2331.42</v>
      </c>
    </row>
    <row r="247" spans="1:4" s="7" customFormat="1" ht="12.75">
      <c r="A247" s="2">
        <v>2</v>
      </c>
      <c r="B247" s="1" t="s">
        <v>535</v>
      </c>
      <c r="C247" s="2">
        <v>2007</v>
      </c>
      <c r="D247" s="193">
        <v>1052.98</v>
      </c>
    </row>
    <row r="248" spans="1:4" s="7" customFormat="1" ht="14.25" customHeight="1">
      <c r="A248" s="2">
        <v>3</v>
      </c>
      <c r="B248" s="1" t="s">
        <v>536</v>
      </c>
      <c r="C248" s="2">
        <v>2007</v>
      </c>
      <c r="D248" s="193">
        <v>613.17</v>
      </c>
    </row>
    <row r="249" spans="1:6" s="7" customFormat="1" ht="12.75">
      <c r="A249" s="333" t="s">
        <v>0</v>
      </c>
      <c r="B249" s="333"/>
      <c r="C249" s="34"/>
      <c r="D249" s="56">
        <f>SUM(D246:D248)</f>
        <v>3997.57</v>
      </c>
      <c r="F249" s="16"/>
    </row>
    <row r="250" spans="1:4" s="15" customFormat="1" ht="12.75">
      <c r="A250" s="330" t="s">
        <v>679</v>
      </c>
      <c r="B250" s="330"/>
      <c r="C250" s="330"/>
      <c r="D250" s="330"/>
    </row>
    <row r="251" spans="1:4" s="15" customFormat="1" ht="12.75">
      <c r="A251" s="2">
        <v>1</v>
      </c>
      <c r="B251" s="1" t="s">
        <v>646</v>
      </c>
      <c r="C251" s="2">
        <v>2010</v>
      </c>
      <c r="D251" s="306">
        <v>3824.7</v>
      </c>
    </row>
    <row r="252" spans="1:4" s="15" customFormat="1" ht="12.75">
      <c r="A252" s="2">
        <v>2</v>
      </c>
      <c r="B252" s="1" t="s">
        <v>647</v>
      </c>
      <c r="C252" s="2">
        <v>2010</v>
      </c>
      <c r="D252" s="303"/>
    </row>
    <row r="253" spans="1:4" s="15" customFormat="1" ht="12.75">
      <c r="A253" s="2">
        <v>3</v>
      </c>
      <c r="B253" s="1" t="s">
        <v>643</v>
      </c>
      <c r="C253" s="2">
        <v>2010</v>
      </c>
      <c r="D253" s="304"/>
    </row>
    <row r="254" spans="1:4" s="15" customFormat="1" ht="17.25" customHeight="1">
      <c r="A254" s="2"/>
      <c r="B254" s="19" t="s">
        <v>0</v>
      </c>
      <c r="C254" s="2"/>
      <c r="D254" s="272">
        <f>SUM(D251)</f>
        <v>3824.7</v>
      </c>
    </row>
    <row r="255" spans="1:4" s="15" customFormat="1" ht="16.5" customHeight="1">
      <c r="A255" s="334" t="s">
        <v>680</v>
      </c>
      <c r="B255" s="335"/>
      <c r="C255" s="335"/>
      <c r="D255" s="336"/>
    </row>
    <row r="256" spans="1:4" s="15" customFormat="1" ht="15.75" customHeight="1">
      <c r="A256" s="2">
        <v>1</v>
      </c>
      <c r="B256" s="1" t="s">
        <v>555</v>
      </c>
      <c r="C256" s="2"/>
      <c r="D256" s="46"/>
    </row>
    <row r="257" spans="1:4" s="15" customFormat="1" ht="12.75">
      <c r="A257" s="2">
        <v>2</v>
      </c>
      <c r="B257" s="21" t="s">
        <v>556</v>
      </c>
      <c r="C257" s="22"/>
      <c r="D257" s="55"/>
    </row>
    <row r="258" spans="1:4" s="15" customFormat="1" ht="12.75">
      <c r="A258" s="2">
        <v>3</v>
      </c>
      <c r="B258" s="235" t="s">
        <v>557</v>
      </c>
      <c r="C258" s="261">
        <v>2011</v>
      </c>
      <c r="D258" s="262">
        <v>2000</v>
      </c>
    </row>
    <row r="259" spans="1:4" s="7" customFormat="1" ht="12.75">
      <c r="A259" s="23"/>
      <c r="B259" s="23" t="s">
        <v>0</v>
      </c>
      <c r="C259" s="22"/>
      <c r="D259" s="53">
        <f>SUM(D256:D258)</f>
        <v>2000</v>
      </c>
    </row>
    <row r="260" spans="1:4" s="15" customFormat="1" ht="16.5" customHeight="1">
      <c r="A260" s="330" t="s">
        <v>681</v>
      </c>
      <c r="B260" s="330"/>
      <c r="C260" s="330"/>
      <c r="D260" s="330"/>
    </row>
    <row r="261" spans="1:4" s="15" customFormat="1" ht="15.75" customHeight="1">
      <c r="A261" s="2">
        <v>1</v>
      </c>
      <c r="B261" s="1" t="s">
        <v>569</v>
      </c>
      <c r="C261" s="2">
        <v>2007</v>
      </c>
      <c r="D261" s="46">
        <v>3500</v>
      </c>
    </row>
    <row r="262" spans="1:4" s="15" customFormat="1" ht="12.75">
      <c r="A262" s="2">
        <v>2</v>
      </c>
      <c r="B262" s="235" t="s">
        <v>567</v>
      </c>
      <c r="C262" s="261">
        <v>2007</v>
      </c>
      <c r="D262" s="262">
        <v>3600</v>
      </c>
    </row>
    <row r="263" spans="1:4" s="15" customFormat="1" ht="12.75">
      <c r="A263" s="2">
        <v>3</v>
      </c>
      <c r="B263" s="235" t="s">
        <v>570</v>
      </c>
      <c r="C263" s="261">
        <v>2007</v>
      </c>
      <c r="D263" s="262">
        <v>2500</v>
      </c>
    </row>
    <row r="264" spans="1:4" s="7" customFormat="1" ht="12.75">
      <c r="A264" s="23"/>
      <c r="B264" s="23" t="s">
        <v>0</v>
      </c>
      <c r="C264" s="22"/>
      <c r="D264" s="53">
        <f>SUM(D261:D263)</f>
        <v>9600</v>
      </c>
    </row>
    <row r="265" spans="1:4" s="15" customFormat="1" ht="12.75">
      <c r="A265" s="25"/>
      <c r="B265" s="25"/>
      <c r="C265" s="26"/>
      <c r="D265" s="52"/>
    </row>
    <row r="266" spans="1:4" s="15" customFormat="1" ht="12.75">
      <c r="A266" s="25"/>
      <c r="B266" s="25"/>
      <c r="C266" s="26"/>
      <c r="D266" s="52"/>
    </row>
    <row r="267" spans="1:4" s="15" customFormat="1" ht="12.75">
      <c r="A267" s="25"/>
      <c r="B267" s="25"/>
      <c r="C267" s="26"/>
      <c r="D267" s="52"/>
    </row>
    <row r="268" spans="1:4" s="15" customFormat="1" ht="12.75">
      <c r="A268" s="25"/>
      <c r="B268" s="25"/>
      <c r="C268" s="26"/>
      <c r="D268" s="52"/>
    </row>
    <row r="269" spans="1:4" s="15" customFormat="1" ht="12.75">
      <c r="A269" s="25"/>
      <c r="B269" s="305" t="s">
        <v>696</v>
      </c>
      <c r="C269" s="305"/>
      <c r="D269" s="81">
        <f>SUM(D48,D57,D84,D89,D95,D103,D117,D126,D130,D140,D146,)</f>
        <v>594171.8099999999</v>
      </c>
    </row>
    <row r="270" spans="1:4" s="15" customFormat="1" ht="12.75">
      <c r="A270" s="25"/>
      <c r="B270" s="305" t="s">
        <v>697</v>
      </c>
      <c r="C270" s="305"/>
      <c r="D270" s="81">
        <f>SUM(D151)</f>
        <v>10378.9</v>
      </c>
    </row>
    <row r="271" spans="1:4" s="15" customFormat="1" ht="12.75">
      <c r="A271" s="25"/>
      <c r="B271" s="305" t="s">
        <v>698</v>
      </c>
      <c r="C271" s="305"/>
      <c r="D271" s="81">
        <f>SUM(D163,D169,D185,D190,D201,D210,D218,D222,D229,D235)</f>
        <v>606387.06</v>
      </c>
    </row>
    <row r="272" spans="1:4" s="15" customFormat="1" ht="12.75">
      <c r="A272" s="25"/>
      <c r="B272" s="305" t="s">
        <v>699</v>
      </c>
      <c r="C272" s="305"/>
      <c r="D272" s="81">
        <f>SUM(D244,D249,D254,D259,D264)</f>
        <v>71672.26999999999</v>
      </c>
    </row>
    <row r="273" spans="1:4" s="15" customFormat="1" ht="12.75">
      <c r="A273" s="25"/>
      <c r="B273" s="25"/>
      <c r="C273" s="26"/>
      <c r="D273" s="52"/>
    </row>
    <row r="274" spans="1:4" s="15" customFormat="1" ht="12.75">
      <c r="A274" s="25"/>
      <c r="B274" s="25"/>
      <c r="C274" s="26"/>
      <c r="D274" s="52"/>
    </row>
    <row r="275" spans="1:4" s="15" customFormat="1" ht="12.75">
      <c r="A275" s="25"/>
      <c r="B275" s="25"/>
      <c r="C275" s="26"/>
      <c r="D275" s="52"/>
    </row>
    <row r="276" spans="1:4" s="15" customFormat="1" ht="12.75">
      <c r="A276" s="25"/>
      <c r="B276" s="25"/>
      <c r="C276" s="26"/>
      <c r="D276" s="52"/>
    </row>
    <row r="277" spans="1:4" s="15" customFormat="1" ht="12.75">
      <c r="A277" s="25"/>
      <c r="B277" s="25"/>
      <c r="C277" s="26"/>
      <c r="D277" s="52"/>
    </row>
    <row r="278" spans="1:4" s="15" customFormat="1" ht="12.75">
      <c r="A278" s="25"/>
      <c r="B278" s="25"/>
      <c r="C278" s="26"/>
      <c r="D278" s="52"/>
    </row>
    <row r="279" spans="1:4" s="15" customFormat="1" ht="12.75">
      <c r="A279" s="25"/>
      <c r="B279" s="25"/>
      <c r="C279" s="26"/>
      <c r="D279" s="52"/>
    </row>
    <row r="280" spans="1:4" s="15" customFormat="1" ht="12.75">
      <c r="A280" s="25"/>
      <c r="B280" s="25"/>
      <c r="C280" s="26"/>
      <c r="D280" s="52"/>
    </row>
    <row r="281" spans="1:4" s="15" customFormat="1" ht="12.75">
      <c r="A281" s="25"/>
      <c r="B281" s="25"/>
      <c r="C281" s="26"/>
      <c r="D281" s="52"/>
    </row>
    <row r="282" spans="1:4" s="15" customFormat="1" ht="12.75">
      <c r="A282" s="25"/>
      <c r="B282" s="25"/>
      <c r="C282" s="26"/>
      <c r="D282" s="52"/>
    </row>
    <row r="283" spans="1:4" s="15" customFormat="1" ht="12.75">
      <c r="A283" s="25"/>
      <c r="B283" s="25"/>
      <c r="C283" s="26"/>
      <c r="D283" s="52"/>
    </row>
    <row r="284" spans="1:4" s="15" customFormat="1" ht="12.75">
      <c r="A284" s="25"/>
      <c r="B284" s="25"/>
      <c r="C284" s="26"/>
      <c r="D284" s="52"/>
    </row>
    <row r="285" spans="1:4" s="15" customFormat="1" ht="12.75">
      <c r="A285" s="25"/>
      <c r="B285" s="25"/>
      <c r="C285" s="26"/>
      <c r="D285" s="52"/>
    </row>
    <row r="286" spans="1:4" s="15" customFormat="1" ht="14.25" customHeight="1">
      <c r="A286" s="25"/>
      <c r="B286" s="25"/>
      <c r="C286" s="26"/>
      <c r="D286" s="52"/>
    </row>
    <row r="287" spans="1:4" ht="12.75">
      <c r="A287" s="25"/>
      <c r="C287" s="26"/>
      <c r="D287" s="52"/>
    </row>
    <row r="288" spans="1:4" s="18" customFormat="1" ht="12.75">
      <c r="A288" s="25"/>
      <c r="B288" s="25"/>
      <c r="C288" s="26"/>
      <c r="D288" s="52"/>
    </row>
    <row r="289" spans="1:4" s="18" customFormat="1" ht="12.75">
      <c r="A289" s="25"/>
      <c r="B289" s="25"/>
      <c r="C289" s="26"/>
      <c r="D289" s="52"/>
    </row>
    <row r="290" spans="1:4" s="18" customFormat="1" ht="18" customHeight="1">
      <c r="A290" s="25"/>
      <c r="B290" s="25"/>
      <c r="C290" s="26"/>
      <c r="D290" s="52"/>
    </row>
    <row r="291" spans="1:4" ht="12.75">
      <c r="A291" s="25"/>
      <c r="C291" s="26"/>
      <c r="D291" s="52"/>
    </row>
    <row r="292" spans="1:4" s="7" customFormat="1" ht="12.75">
      <c r="A292" s="25"/>
      <c r="B292" s="25"/>
      <c r="C292" s="26"/>
      <c r="D292" s="52"/>
    </row>
    <row r="293" spans="1:4" s="7" customFormat="1" ht="12.75">
      <c r="A293" s="25"/>
      <c r="B293" s="25"/>
      <c r="C293" s="26"/>
      <c r="D293" s="52"/>
    </row>
    <row r="294" spans="1:4" ht="12.75">
      <c r="A294" s="25"/>
      <c r="C294" s="26"/>
      <c r="D294" s="52"/>
    </row>
    <row r="295" spans="1:4" s="15" customFormat="1" ht="12.75">
      <c r="A295" s="25"/>
      <c r="B295" s="25"/>
      <c r="C295" s="26"/>
      <c r="D295" s="52"/>
    </row>
    <row r="296" spans="1:4" s="15" customFormat="1" ht="12.75">
      <c r="A296" s="25"/>
      <c r="B296" s="25"/>
      <c r="C296" s="26"/>
      <c r="D296" s="52"/>
    </row>
    <row r="297" spans="1:4" s="15" customFormat="1" ht="12.75">
      <c r="A297" s="25"/>
      <c r="B297" s="25"/>
      <c r="C297" s="26"/>
      <c r="D297" s="52"/>
    </row>
    <row r="298" spans="1:4" s="15" customFormat="1" ht="12.75">
      <c r="A298" s="25"/>
      <c r="B298" s="25"/>
      <c r="C298" s="26"/>
      <c r="D298" s="52"/>
    </row>
    <row r="299" spans="1:4" s="15" customFormat="1" ht="12.75">
      <c r="A299" s="25"/>
      <c r="B299" s="25"/>
      <c r="C299" s="26"/>
      <c r="D299" s="52"/>
    </row>
    <row r="300" spans="1:4" s="15" customFormat="1" ht="12.75">
      <c r="A300" s="25"/>
      <c r="B300" s="25"/>
      <c r="C300" s="26"/>
      <c r="D300" s="52"/>
    </row>
    <row r="301" spans="1:4" s="15" customFormat="1" ht="12.75">
      <c r="A301" s="25"/>
      <c r="B301" s="25"/>
      <c r="C301" s="26"/>
      <c r="D301" s="52"/>
    </row>
    <row r="302" spans="1:4" s="15" customFormat="1" ht="12.75">
      <c r="A302" s="25"/>
      <c r="B302" s="25"/>
      <c r="C302" s="26"/>
      <c r="D302" s="52"/>
    </row>
    <row r="303" spans="1:4" s="15" customFormat="1" ht="12.75">
      <c r="A303" s="25"/>
      <c r="B303" s="25"/>
      <c r="C303" s="26"/>
      <c r="D303" s="52"/>
    </row>
    <row r="304" spans="1:4" s="15" customFormat="1" ht="12.75">
      <c r="A304" s="25"/>
      <c r="B304" s="25"/>
      <c r="C304" s="26"/>
      <c r="D304" s="52"/>
    </row>
    <row r="305" spans="1:4" s="7" customFormat="1" ht="12.75">
      <c r="A305" s="25"/>
      <c r="B305" s="25"/>
      <c r="C305" s="26"/>
      <c r="D305" s="52"/>
    </row>
    <row r="306" spans="1:4" ht="12.75">
      <c r="A306" s="25"/>
      <c r="C306" s="26"/>
      <c r="D306" s="52"/>
    </row>
    <row r="307" spans="1:4" ht="12.75">
      <c r="A307" s="25"/>
      <c r="C307" s="26"/>
      <c r="D307" s="52"/>
    </row>
    <row r="308" spans="1:4" ht="12.75">
      <c r="A308" s="25"/>
      <c r="C308" s="26"/>
      <c r="D308" s="52"/>
    </row>
    <row r="309" spans="1:4" ht="12.75">
      <c r="A309" s="25"/>
      <c r="C309" s="26"/>
      <c r="D309" s="52"/>
    </row>
    <row r="310" spans="1:4" ht="12.75">
      <c r="A310" s="25"/>
      <c r="C310" s="26"/>
      <c r="D310" s="52"/>
    </row>
    <row r="311" spans="1:4" ht="12.75">
      <c r="A311" s="25"/>
      <c r="C311" s="26"/>
      <c r="D311" s="52"/>
    </row>
    <row r="312" spans="1:4" ht="12.75">
      <c r="A312" s="25"/>
      <c r="C312" s="26"/>
      <c r="D312" s="52"/>
    </row>
    <row r="313" spans="1:4" ht="12.75">
      <c r="A313" s="25"/>
      <c r="C313" s="26"/>
      <c r="D313" s="52"/>
    </row>
    <row r="314" spans="1:4" ht="12.75">
      <c r="A314" s="25"/>
      <c r="C314" s="26"/>
      <c r="D314" s="52"/>
    </row>
    <row r="315" spans="1:4" ht="12.75">
      <c r="A315" s="25"/>
      <c r="C315" s="26"/>
      <c r="D315" s="52"/>
    </row>
    <row r="316" spans="1:4" ht="12.75">
      <c r="A316" s="25"/>
      <c r="C316" s="26"/>
      <c r="D316" s="52"/>
    </row>
    <row r="317" spans="1:4" ht="12.75">
      <c r="A317" s="25"/>
      <c r="C317" s="26"/>
      <c r="D317" s="52"/>
    </row>
    <row r="318" spans="1:4" ht="14.25" customHeight="1">
      <c r="A318" s="25"/>
      <c r="C318" s="26"/>
      <c r="D318" s="52"/>
    </row>
    <row r="319" spans="1:4" ht="12.75">
      <c r="A319" s="25"/>
      <c r="C319" s="26"/>
      <c r="D319" s="52"/>
    </row>
    <row r="320" spans="1:4" ht="12.75">
      <c r="A320" s="25"/>
      <c r="C320" s="26"/>
      <c r="D320" s="52"/>
    </row>
    <row r="321" spans="1:4" ht="14.25" customHeight="1">
      <c r="A321" s="25"/>
      <c r="C321" s="26"/>
      <c r="D321" s="52"/>
    </row>
    <row r="322" spans="1:4" ht="12.75">
      <c r="A322" s="25"/>
      <c r="C322" s="26"/>
      <c r="D322" s="52"/>
    </row>
    <row r="323" spans="1:4" s="7" customFormat="1" ht="12.75">
      <c r="A323" s="25"/>
      <c r="B323" s="25"/>
      <c r="C323" s="26"/>
      <c r="D323" s="52"/>
    </row>
    <row r="324" spans="1:4" s="7" customFormat="1" ht="12.75">
      <c r="A324" s="25"/>
      <c r="B324" s="25"/>
      <c r="C324" s="26"/>
      <c r="D324" s="52"/>
    </row>
    <row r="325" spans="1:4" s="7" customFormat="1" ht="12.75">
      <c r="A325" s="25"/>
      <c r="B325" s="25"/>
      <c r="C325" s="26"/>
      <c r="D325" s="52"/>
    </row>
    <row r="326" spans="1:4" s="7" customFormat="1" ht="12.75">
      <c r="A326" s="25"/>
      <c r="B326" s="25"/>
      <c r="C326" s="26"/>
      <c r="D326" s="52"/>
    </row>
    <row r="327" spans="1:4" s="7" customFormat="1" ht="12.75">
      <c r="A327" s="25"/>
      <c r="B327" s="25"/>
      <c r="C327" s="26"/>
      <c r="D327" s="52"/>
    </row>
    <row r="328" spans="1:4" s="7" customFormat="1" ht="12.75">
      <c r="A328" s="25"/>
      <c r="B328" s="25"/>
      <c r="C328" s="26"/>
      <c r="D328" s="52"/>
    </row>
    <row r="329" spans="1:4" s="7" customFormat="1" ht="12.75">
      <c r="A329" s="25"/>
      <c r="B329" s="25"/>
      <c r="C329" s="26"/>
      <c r="D329" s="52"/>
    </row>
    <row r="330" spans="1:4" ht="12.75" customHeight="1">
      <c r="A330" s="25"/>
      <c r="C330" s="26"/>
      <c r="D330" s="52"/>
    </row>
    <row r="331" spans="1:4" s="15" customFormat="1" ht="12.75">
      <c r="A331" s="25"/>
      <c r="B331" s="25"/>
      <c r="C331" s="26"/>
      <c r="D331" s="52"/>
    </row>
    <row r="332" spans="1:4" s="15" customFormat="1" ht="12.75">
      <c r="A332" s="25"/>
      <c r="B332" s="25"/>
      <c r="C332" s="26"/>
      <c r="D332" s="52"/>
    </row>
    <row r="333" spans="1:4" s="15" customFormat="1" ht="12.75">
      <c r="A333" s="25"/>
      <c r="B333" s="25"/>
      <c r="C333" s="26"/>
      <c r="D333" s="52"/>
    </row>
    <row r="334" spans="1:4" s="15" customFormat="1" ht="12.75">
      <c r="A334" s="25"/>
      <c r="B334" s="25"/>
      <c r="C334" s="26"/>
      <c r="D334" s="52"/>
    </row>
    <row r="335" spans="1:4" s="15" customFormat="1" ht="12.75">
      <c r="A335" s="25"/>
      <c r="B335" s="25"/>
      <c r="C335" s="26"/>
      <c r="D335" s="52"/>
    </row>
    <row r="336" spans="1:4" s="15" customFormat="1" ht="12.75">
      <c r="A336" s="25"/>
      <c r="B336" s="25"/>
      <c r="C336" s="26"/>
      <c r="D336" s="52"/>
    </row>
    <row r="337" spans="1:4" s="15" customFormat="1" ht="12.75">
      <c r="A337" s="25"/>
      <c r="B337" s="25"/>
      <c r="C337" s="26"/>
      <c r="D337" s="52"/>
    </row>
    <row r="338" spans="1:4" s="15" customFormat="1" ht="18" customHeight="1">
      <c r="A338" s="25"/>
      <c r="B338" s="25"/>
      <c r="C338" s="26"/>
      <c r="D338" s="52"/>
    </row>
    <row r="339" spans="1:4" ht="12.75">
      <c r="A339" s="25"/>
      <c r="C339" s="26"/>
      <c r="D339" s="52"/>
    </row>
    <row r="340" spans="1:4" s="7" customFormat="1" ht="12.75">
      <c r="A340" s="25"/>
      <c r="B340" s="25"/>
      <c r="C340" s="26"/>
      <c r="D340" s="52"/>
    </row>
    <row r="341" spans="1:4" s="7" customFormat="1" ht="12.75">
      <c r="A341" s="25"/>
      <c r="B341" s="25"/>
      <c r="C341" s="26"/>
      <c r="D341" s="52"/>
    </row>
    <row r="342" spans="1:4" s="7" customFormat="1" ht="12.75">
      <c r="A342" s="25"/>
      <c r="B342" s="25"/>
      <c r="C342" s="26"/>
      <c r="D342" s="52"/>
    </row>
    <row r="343" spans="1:4" ht="12.75" customHeight="1">
      <c r="A343" s="25"/>
      <c r="C343" s="26"/>
      <c r="D343" s="52"/>
    </row>
    <row r="344" spans="1:4" s="7" customFormat="1" ht="12.75">
      <c r="A344" s="25"/>
      <c r="B344" s="25"/>
      <c r="C344" s="26"/>
      <c r="D344" s="52"/>
    </row>
    <row r="345" spans="1:4" s="7" customFormat="1" ht="12.75">
      <c r="A345" s="25"/>
      <c r="B345" s="25"/>
      <c r="C345" s="26"/>
      <c r="D345" s="52"/>
    </row>
    <row r="346" spans="1:4" s="7" customFormat="1" ht="12.75">
      <c r="A346" s="25"/>
      <c r="B346" s="25"/>
      <c r="C346" s="26"/>
      <c r="D346" s="52"/>
    </row>
    <row r="347" spans="1:4" s="7" customFormat="1" ht="12.75">
      <c r="A347" s="25"/>
      <c r="B347" s="25"/>
      <c r="C347" s="26"/>
      <c r="D347" s="52"/>
    </row>
    <row r="348" spans="1:4" s="7" customFormat="1" ht="12.75">
      <c r="A348" s="25"/>
      <c r="B348" s="25"/>
      <c r="C348" s="26"/>
      <c r="D348" s="52"/>
    </row>
    <row r="349" spans="1:4" s="7" customFormat="1" ht="12.75">
      <c r="A349" s="25"/>
      <c r="B349" s="25"/>
      <c r="C349" s="26"/>
      <c r="D349" s="52"/>
    </row>
    <row r="350" spans="1:4" ht="12.75">
      <c r="A350" s="25"/>
      <c r="C350" s="26"/>
      <c r="D350" s="52"/>
    </row>
    <row r="351" spans="1:4" ht="12.75">
      <c r="A351" s="25"/>
      <c r="C351" s="26"/>
      <c r="D351" s="52"/>
    </row>
    <row r="352" spans="1:4" ht="12.75">
      <c r="A352" s="25"/>
      <c r="C352" s="26"/>
      <c r="D352" s="52"/>
    </row>
    <row r="353" spans="1:4" ht="14.25" customHeight="1">
      <c r="A353" s="25"/>
      <c r="C353" s="26"/>
      <c r="D353" s="52"/>
    </row>
    <row r="354" spans="1:4" ht="12.75">
      <c r="A354" s="25"/>
      <c r="C354" s="26"/>
      <c r="D354" s="52"/>
    </row>
    <row r="355" spans="1:4" ht="12.75">
      <c r="A355" s="25"/>
      <c r="C355" s="26"/>
      <c r="D355" s="52"/>
    </row>
    <row r="356" spans="1:4" ht="12.75">
      <c r="A356" s="25"/>
      <c r="C356" s="26"/>
      <c r="D356" s="52"/>
    </row>
    <row r="357" spans="1:4" ht="12.75">
      <c r="A357" s="25"/>
      <c r="C357" s="26"/>
      <c r="D357" s="52"/>
    </row>
    <row r="358" spans="1:4" ht="12.75">
      <c r="A358" s="25"/>
      <c r="C358" s="26"/>
      <c r="D358" s="52"/>
    </row>
    <row r="359" spans="1:4" ht="12.75">
      <c r="A359" s="25"/>
      <c r="C359" s="26"/>
      <c r="D359" s="52"/>
    </row>
    <row r="360" spans="1:4" ht="12.75">
      <c r="A360" s="25"/>
      <c r="C360" s="26"/>
      <c r="D360" s="52"/>
    </row>
    <row r="361" spans="1:4" ht="12.75">
      <c r="A361" s="25"/>
      <c r="C361" s="26"/>
      <c r="D361" s="52"/>
    </row>
    <row r="362" spans="1:4" ht="12.75">
      <c r="A362" s="25"/>
      <c r="C362" s="26"/>
      <c r="D362" s="52"/>
    </row>
    <row r="363" spans="1:4" ht="12.75">
      <c r="A363" s="25"/>
      <c r="C363" s="26"/>
      <c r="D363" s="52"/>
    </row>
    <row r="364" spans="1:4" ht="12.75">
      <c r="A364" s="25"/>
      <c r="C364" s="26"/>
      <c r="D364" s="52"/>
    </row>
    <row r="365" spans="1:4" ht="12.75">
      <c r="A365" s="25"/>
      <c r="C365" s="26"/>
      <c r="D365" s="52"/>
    </row>
    <row r="366" spans="1:4" ht="12.75">
      <c r="A366" s="25"/>
      <c r="C366" s="26"/>
      <c r="D366" s="52"/>
    </row>
    <row r="367" spans="1:4" ht="12.75">
      <c r="A367" s="25"/>
      <c r="C367" s="26"/>
      <c r="D367" s="52"/>
    </row>
    <row r="368" spans="1:4" ht="12.75">
      <c r="A368" s="25"/>
      <c r="C368" s="26"/>
      <c r="D368" s="52"/>
    </row>
    <row r="369" spans="1:4" ht="12.75">
      <c r="A369" s="25"/>
      <c r="C369" s="26"/>
      <c r="D369" s="52"/>
    </row>
    <row r="370" spans="1:4" ht="12.75">
      <c r="A370" s="25"/>
      <c r="C370" s="26"/>
      <c r="D370" s="52"/>
    </row>
    <row r="371" spans="1:4" ht="12.75">
      <c r="A371" s="25"/>
      <c r="C371" s="26"/>
      <c r="D371" s="52"/>
    </row>
    <row r="372" spans="1:4" ht="12.75">
      <c r="A372" s="25"/>
      <c r="C372" s="26"/>
      <c r="D372" s="52"/>
    </row>
    <row r="373" spans="1:4" ht="12.75">
      <c r="A373" s="25"/>
      <c r="C373" s="26"/>
      <c r="D373" s="52"/>
    </row>
    <row r="374" spans="1:4" ht="12.75">
      <c r="A374" s="25"/>
      <c r="C374" s="26"/>
      <c r="D374" s="52"/>
    </row>
    <row r="375" spans="1:4" ht="12.75">
      <c r="A375" s="25"/>
      <c r="C375" s="26"/>
      <c r="D375" s="52"/>
    </row>
    <row r="376" spans="1:4" ht="12.75">
      <c r="A376" s="25"/>
      <c r="C376" s="26"/>
      <c r="D376" s="52"/>
    </row>
    <row r="377" spans="1:4" ht="12.75">
      <c r="A377" s="25"/>
      <c r="C377" s="26"/>
      <c r="D377" s="52"/>
    </row>
    <row r="378" spans="1:4" ht="12.75">
      <c r="A378" s="25"/>
      <c r="C378" s="26"/>
      <c r="D378" s="52"/>
    </row>
    <row r="379" spans="1:4" ht="12.75">
      <c r="A379" s="25"/>
      <c r="C379" s="26"/>
      <c r="D379" s="52"/>
    </row>
    <row r="380" spans="1:4" ht="12.75">
      <c r="A380" s="25"/>
      <c r="C380" s="26"/>
      <c r="D380" s="52"/>
    </row>
    <row r="381" spans="1:4" ht="12.75">
      <c r="A381" s="25"/>
      <c r="C381" s="26"/>
      <c r="D381" s="52"/>
    </row>
    <row r="382" spans="1:4" ht="12.75">
      <c r="A382" s="25"/>
      <c r="C382" s="26"/>
      <c r="D382" s="52"/>
    </row>
    <row r="383" spans="1:4" ht="12.75">
      <c r="A383" s="25"/>
      <c r="C383" s="26"/>
      <c r="D383" s="52"/>
    </row>
    <row r="384" spans="1:4" ht="12.75">
      <c r="A384" s="25"/>
      <c r="C384" s="26"/>
      <c r="D384" s="52"/>
    </row>
    <row r="385" spans="1:4" ht="12.75">
      <c r="A385" s="25"/>
      <c r="C385" s="26"/>
      <c r="D385" s="52"/>
    </row>
    <row r="386" spans="1:4" s="15" customFormat="1" ht="12.75">
      <c r="A386" s="25"/>
      <c r="B386" s="25"/>
      <c r="C386" s="26"/>
      <c r="D386" s="52"/>
    </row>
    <row r="387" spans="1:4" s="15" customFormat="1" ht="12.75">
      <c r="A387" s="25"/>
      <c r="B387" s="25"/>
      <c r="C387" s="26"/>
      <c r="D387" s="52"/>
    </row>
    <row r="388" spans="1:4" s="15" customFormat="1" ht="12.75">
      <c r="A388" s="25"/>
      <c r="B388" s="25"/>
      <c r="C388" s="26"/>
      <c r="D388" s="52"/>
    </row>
    <row r="389" spans="1:4" s="15" customFormat="1" ht="12.75">
      <c r="A389" s="25"/>
      <c r="B389" s="25"/>
      <c r="C389" s="26"/>
      <c r="D389" s="52"/>
    </row>
    <row r="390" spans="1:4" s="15" customFormat="1" ht="12.75">
      <c r="A390" s="25"/>
      <c r="B390" s="25"/>
      <c r="C390" s="26"/>
      <c r="D390" s="52"/>
    </row>
    <row r="391" spans="1:4" s="15" customFormat="1" ht="12.75">
      <c r="A391" s="25"/>
      <c r="B391" s="25"/>
      <c r="C391" s="26"/>
      <c r="D391" s="52"/>
    </row>
    <row r="392" spans="1:4" s="15" customFormat="1" ht="12.75">
      <c r="A392" s="25"/>
      <c r="B392" s="25"/>
      <c r="C392" s="26"/>
      <c r="D392" s="52"/>
    </row>
    <row r="393" spans="1:4" s="15" customFormat="1" ht="12.75">
      <c r="A393" s="25"/>
      <c r="B393" s="25"/>
      <c r="C393" s="26"/>
      <c r="D393" s="52"/>
    </row>
    <row r="394" spans="1:4" s="15" customFormat="1" ht="12.75">
      <c r="A394" s="25"/>
      <c r="B394" s="25"/>
      <c r="C394" s="26"/>
      <c r="D394" s="52"/>
    </row>
    <row r="395" spans="1:4" s="15" customFormat="1" ht="12.75">
      <c r="A395" s="25"/>
      <c r="B395" s="25"/>
      <c r="C395" s="26"/>
      <c r="D395" s="52"/>
    </row>
    <row r="396" spans="1:4" s="15" customFormat="1" ht="12.75">
      <c r="A396" s="25"/>
      <c r="B396" s="25"/>
      <c r="C396" s="26"/>
      <c r="D396" s="52"/>
    </row>
    <row r="397" spans="1:4" s="15" customFormat="1" ht="12.75">
      <c r="A397" s="25"/>
      <c r="B397" s="25"/>
      <c r="C397" s="26"/>
      <c r="D397" s="52"/>
    </row>
    <row r="398" spans="1:4" s="15" customFormat="1" ht="12.75">
      <c r="A398" s="25"/>
      <c r="B398" s="25"/>
      <c r="C398" s="26"/>
      <c r="D398" s="52"/>
    </row>
    <row r="399" spans="1:4" s="15" customFormat="1" ht="12.75">
      <c r="A399" s="25"/>
      <c r="B399" s="25"/>
      <c r="C399" s="26"/>
      <c r="D399" s="52"/>
    </row>
    <row r="400" spans="1:4" s="15" customFormat="1" ht="12.75">
      <c r="A400" s="25"/>
      <c r="B400" s="25"/>
      <c r="C400" s="26"/>
      <c r="D400" s="52"/>
    </row>
    <row r="401" spans="1:4" s="15" customFormat="1" ht="12.75">
      <c r="A401" s="25"/>
      <c r="B401" s="25"/>
      <c r="C401" s="26"/>
      <c r="D401" s="52"/>
    </row>
    <row r="402" spans="1:4" s="15" customFormat="1" ht="12.75">
      <c r="A402" s="25"/>
      <c r="B402" s="25"/>
      <c r="C402" s="26"/>
      <c r="D402" s="52"/>
    </row>
    <row r="403" spans="1:4" s="15" customFormat="1" ht="12.75">
      <c r="A403" s="25"/>
      <c r="B403" s="25"/>
      <c r="C403" s="26"/>
      <c r="D403" s="52"/>
    </row>
    <row r="404" spans="1:4" s="15" customFormat="1" ht="12.75">
      <c r="A404" s="25"/>
      <c r="B404" s="25"/>
      <c r="C404" s="26"/>
      <c r="D404" s="52"/>
    </row>
    <row r="405" spans="1:4" s="15" customFormat="1" ht="12.75">
      <c r="A405" s="25"/>
      <c r="B405" s="25"/>
      <c r="C405" s="26"/>
      <c r="D405" s="52"/>
    </row>
    <row r="406" spans="1:4" s="15" customFormat="1" ht="12.75">
      <c r="A406" s="25"/>
      <c r="B406" s="25"/>
      <c r="C406" s="26"/>
      <c r="D406" s="52"/>
    </row>
    <row r="407" spans="1:4" s="15" customFormat="1" ht="12.75">
      <c r="A407" s="25"/>
      <c r="B407" s="25"/>
      <c r="C407" s="26"/>
      <c r="D407" s="52"/>
    </row>
    <row r="408" spans="1:4" s="15" customFormat="1" ht="12.75">
      <c r="A408" s="25"/>
      <c r="B408" s="25"/>
      <c r="C408" s="26"/>
      <c r="D408" s="52"/>
    </row>
    <row r="409" spans="1:4" s="15" customFormat="1" ht="12.75">
      <c r="A409" s="25"/>
      <c r="B409" s="25"/>
      <c r="C409" s="26"/>
      <c r="D409" s="52"/>
    </row>
    <row r="410" spans="1:4" s="15" customFormat="1" ht="12.75">
      <c r="A410" s="25"/>
      <c r="B410" s="25"/>
      <c r="C410" s="26"/>
      <c r="D410" s="52"/>
    </row>
    <row r="411" spans="1:4" s="15" customFormat="1" ht="12.75">
      <c r="A411" s="25"/>
      <c r="B411" s="25"/>
      <c r="C411" s="26"/>
      <c r="D411" s="52"/>
    </row>
    <row r="412" spans="1:4" s="15" customFormat="1" ht="12.75">
      <c r="A412" s="25"/>
      <c r="B412" s="25"/>
      <c r="C412" s="26"/>
      <c r="D412" s="52"/>
    </row>
    <row r="413" spans="1:4" s="15" customFormat="1" ht="12.75">
      <c r="A413" s="25"/>
      <c r="B413" s="25"/>
      <c r="C413" s="26"/>
      <c r="D413" s="52"/>
    </row>
    <row r="414" spans="1:4" s="15" customFormat="1" ht="18" customHeight="1">
      <c r="A414" s="25"/>
      <c r="B414" s="25"/>
      <c r="C414" s="26"/>
      <c r="D414" s="52"/>
    </row>
    <row r="415" spans="1:4" ht="12.75">
      <c r="A415" s="25"/>
      <c r="C415" s="26"/>
      <c r="D415" s="52"/>
    </row>
    <row r="416" spans="1:4" s="15" customFormat="1" ht="12.75">
      <c r="A416" s="25"/>
      <c r="B416" s="25"/>
      <c r="C416" s="26"/>
      <c r="D416" s="52"/>
    </row>
    <row r="417" spans="1:4" s="15" customFormat="1" ht="12.75">
      <c r="A417" s="25"/>
      <c r="B417" s="25"/>
      <c r="C417" s="26"/>
      <c r="D417" s="52"/>
    </row>
    <row r="418" spans="1:4" s="15" customFormat="1" ht="12.75">
      <c r="A418" s="25"/>
      <c r="B418" s="25"/>
      <c r="C418" s="26"/>
      <c r="D418" s="52"/>
    </row>
    <row r="419" spans="1:4" s="15" customFormat="1" ht="18" customHeight="1">
      <c r="A419" s="25"/>
      <c r="B419" s="25"/>
      <c r="C419" s="26"/>
      <c r="D419" s="52"/>
    </row>
    <row r="420" spans="1:4" ht="12.75">
      <c r="A420" s="25"/>
      <c r="C420" s="26"/>
      <c r="D420" s="52"/>
    </row>
    <row r="421" spans="1:4" ht="14.25" customHeight="1">
      <c r="A421" s="25"/>
      <c r="C421" s="26"/>
      <c r="D421" s="52"/>
    </row>
    <row r="422" spans="1:4" ht="14.25" customHeight="1">
      <c r="A422" s="25"/>
      <c r="C422" s="26"/>
      <c r="D422" s="52"/>
    </row>
    <row r="423" spans="1:4" ht="14.25" customHeight="1">
      <c r="A423" s="25"/>
      <c r="C423" s="26"/>
      <c r="D423" s="52"/>
    </row>
    <row r="424" spans="1:4" ht="12.75">
      <c r="A424" s="25"/>
      <c r="C424" s="26"/>
      <c r="D424" s="52"/>
    </row>
    <row r="425" spans="1:4" ht="14.25" customHeight="1">
      <c r="A425" s="25"/>
      <c r="C425" s="26"/>
      <c r="D425" s="52"/>
    </row>
    <row r="426" spans="1:4" ht="12.75">
      <c r="A426" s="25"/>
      <c r="C426" s="26"/>
      <c r="D426" s="52"/>
    </row>
    <row r="427" spans="1:4" ht="14.25" customHeight="1">
      <c r="A427" s="25"/>
      <c r="C427" s="26"/>
      <c r="D427" s="52"/>
    </row>
    <row r="428" spans="1:4" ht="12.75">
      <c r="A428" s="25"/>
      <c r="C428" s="26"/>
      <c r="D428" s="52"/>
    </row>
    <row r="429" spans="1:4" s="15" customFormat="1" ht="30" customHeight="1">
      <c r="A429" s="25"/>
      <c r="B429" s="25"/>
      <c r="C429" s="26"/>
      <c r="D429" s="52"/>
    </row>
    <row r="430" spans="1:4" s="15" customFormat="1" ht="12.75">
      <c r="A430" s="25"/>
      <c r="B430" s="25"/>
      <c r="C430" s="26"/>
      <c r="D430" s="52"/>
    </row>
    <row r="431" spans="1:4" s="15" customFormat="1" ht="12.75">
      <c r="A431" s="25"/>
      <c r="B431" s="25"/>
      <c r="C431" s="26"/>
      <c r="D431" s="52"/>
    </row>
    <row r="432" spans="1:4" s="15" customFormat="1" ht="12.75">
      <c r="A432" s="25"/>
      <c r="B432" s="25"/>
      <c r="C432" s="26"/>
      <c r="D432" s="52"/>
    </row>
    <row r="433" spans="1:4" s="15" customFormat="1" ht="12.75">
      <c r="A433" s="25"/>
      <c r="B433" s="25"/>
      <c r="C433" s="26"/>
      <c r="D433" s="52"/>
    </row>
    <row r="434" spans="1:4" s="15" customFormat="1" ht="12.75">
      <c r="A434" s="25"/>
      <c r="B434" s="25"/>
      <c r="C434" s="26"/>
      <c r="D434" s="52"/>
    </row>
    <row r="435" spans="1:4" s="15" customFormat="1" ht="12.75">
      <c r="A435" s="25"/>
      <c r="B435" s="25"/>
      <c r="C435" s="26"/>
      <c r="D435" s="52"/>
    </row>
    <row r="436" spans="1:4" s="15" customFormat="1" ht="12.75">
      <c r="A436" s="25"/>
      <c r="B436" s="25"/>
      <c r="C436" s="26"/>
      <c r="D436" s="52"/>
    </row>
    <row r="437" spans="1:4" s="15" customFormat="1" ht="12.75">
      <c r="A437" s="25"/>
      <c r="B437" s="25"/>
      <c r="C437" s="26"/>
      <c r="D437" s="52"/>
    </row>
    <row r="438" spans="1:4" s="15" customFormat="1" ht="12.75">
      <c r="A438" s="25"/>
      <c r="B438" s="25"/>
      <c r="C438" s="26"/>
      <c r="D438" s="52"/>
    </row>
    <row r="439" spans="1:4" s="15" customFormat="1" ht="12.75">
      <c r="A439" s="25"/>
      <c r="B439" s="25"/>
      <c r="C439" s="26"/>
      <c r="D439" s="52"/>
    </row>
    <row r="440" spans="1:4" s="15" customFormat="1" ht="12.75">
      <c r="A440" s="25"/>
      <c r="B440" s="25"/>
      <c r="C440" s="26"/>
      <c r="D440" s="52"/>
    </row>
    <row r="441" spans="1:4" s="15" customFormat="1" ht="12.75">
      <c r="A441" s="25"/>
      <c r="B441" s="25"/>
      <c r="C441" s="26"/>
      <c r="D441" s="52"/>
    </row>
    <row r="442" spans="1:4" s="15" customFormat="1" ht="12.75">
      <c r="A442" s="25"/>
      <c r="B442" s="25"/>
      <c r="C442" s="26"/>
      <c r="D442" s="52"/>
    </row>
    <row r="443" spans="1:4" s="15" customFormat="1" ht="12.75">
      <c r="A443" s="25"/>
      <c r="B443" s="25"/>
      <c r="C443" s="26"/>
      <c r="D443" s="52"/>
    </row>
    <row r="444" spans="1:4" ht="12.75">
      <c r="A444" s="25"/>
      <c r="C444" s="26"/>
      <c r="D444" s="52"/>
    </row>
    <row r="445" spans="1:4" ht="12.75">
      <c r="A445" s="25"/>
      <c r="C445" s="26"/>
      <c r="D445" s="52"/>
    </row>
    <row r="446" spans="1:4" ht="18" customHeight="1">
      <c r="A446" s="25"/>
      <c r="C446" s="26"/>
      <c r="D446" s="52"/>
    </row>
    <row r="447" spans="1:4" ht="20.25" customHeight="1">
      <c r="A447" s="25"/>
      <c r="C447" s="26"/>
      <c r="D447" s="52"/>
    </row>
    <row r="448" spans="1:4" ht="12.75">
      <c r="A448" s="25"/>
      <c r="C448" s="26"/>
      <c r="D448" s="52"/>
    </row>
    <row r="449" spans="1:4" ht="12.75">
      <c r="A449" s="25"/>
      <c r="C449" s="26"/>
      <c r="D449" s="52"/>
    </row>
    <row r="450" spans="1:4" ht="12.75">
      <c r="A450" s="25"/>
      <c r="C450" s="26"/>
      <c r="D450" s="52"/>
    </row>
    <row r="451" spans="1:4" ht="12.75">
      <c r="A451" s="25"/>
      <c r="C451" s="26"/>
      <c r="D451" s="52"/>
    </row>
    <row r="452" spans="1:4" ht="12.75">
      <c r="A452" s="25"/>
      <c r="C452" s="26"/>
      <c r="D452" s="52"/>
    </row>
    <row r="453" spans="1:4" ht="12.75">
      <c r="A453" s="25"/>
      <c r="C453" s="26"/>
      <c r="D453" s="52"/>
    </row>
    <row r="454" spans="1:4" ht="12.75">
      <c r="A454" s="25"/>
      <c r="C454" s="26"/>
      <c r="D454" s="52"/>
    </row>
    <row r="455" spans="1:4" ht="12.75">
      <c r="A455" s="25"/>
      <c r="C455" s="26"/>
      <c r="D455" s="52"/>
    </row>
    <row r="456" spans="1:4" ht="12.75">
      <c r="A456" s="25"/>
      <c r="C456" s="26"/>
      <c r="D456" s="52"/>
    </row>
    <row r="457" spans="1:4" ht="12.75">
      <c r="A457" s="25"/>
      <c r="C457" s="26"/>
      <c r="D457" s="52"/>
    </row>
    <row r="458" spans="1:4" ht="12.75">
      <c r="A458" s="25"/>
      <c r="C458" s="26"/>
      <c r="D458" s="52"/>
    </row>
    <row r="459" spans="1:4" ht="12.75">
      <c r="A459" s="25"/>
      <c r="C459" s="26"/>
      <c r="D459" s="52"/>
    </row>
    <row r="460" spans="1:4" ht="12.75">
      <c r="A460" s="25"/>
      <c r="C460" s="26"/>
      <c r="D460" s="52"/>
    </row>
    <row r="461" spans="1:4" ht="12.75">
      <c r="A461" s="25"/>
      <c r="C461" s="26"/>
      <c r="D461" s="52"/>
    </row>
    <row r="462" spans="1:4" ht="12.75">
      <c r="A462" s="25"/>
      <c r="C462" s="26"/>
      <c r="D462" s="52"/>
    </row>
    <row r="463" spans="1:4" ht="12.75">
      <c r="A463" s="25"/>
      <c r="C463" s="26"/>
      <c r="D463" s="52"/>
    </row>
    <row r="464" spans="1:4" ht="12.75">
      <c r="A464" s="25"/>
      <c r="C464" s="26"/>
      <c r="D464" s="52"/>
    </row>
    <row r="465" spans="1:4" ht="12.75">
      <c r="A465" s="25"/>
      <c r="C465" s="26"/>
      <c r="D465" s="52"/>
    </row>
    <row r="466" spans="1:4" ht="12.75">
      <c r="A466" s="25"/>
      <c r="C466" s="26"/>
      <c r="D466" s="52"/>
    </row>
    <row r="467" spans="1:4" ht="12.75">
      <c r="A467" s="25"/>
      <c r="C467" s="26"/>
      <c r="D467" s="52"/>
    </row>
    <row r="468" spans="1:4" ht="12.75">
      <c r="A468" s="25"/>
      <c r="C468" s="26"/>
      <c r="D468" s="52"/>
    </row>
    <row r="469" spans="1:4" ht="12.75">
      <c r="A469" s="25"/>
      <c r="C469" s="26"/>
      <c r="D469" s="52"/>
    </row>
    <row r="470" spans="1:4" ht="12.75">
      <c r="A470" s="25"/>
      <c r="C470" s="26"/>
      <c r="D470" s="52"/>
    </row>
    <row r="471" spans="1:4" ht="12.75">
      <c r="A471" s="25"/>
      <c r="C471" s="26"/>
      <c r="D471" s="52"/>
    </row>
    <row r="472" spans="1:4" ht="12.75">
      <c r="A472" s="25"/>
      <c r="C472" s="26"/>
      <c r="D472" s="52"/>
    </row>
    <row r="473" spans="1:4" ht="12.75">
      <c r="A473" s="25"/>
      <c r="C473" s="26"/>
      <c r="D473" s="52"/>
    </row>
    <row r="474" spans="1:4" ht="12.75">
      <c r="A474" s="25"/>
      <c r="C474" s="26"/>
      <c r="D474" s="52"/>
    </row>
    <row r="475" spans="1:4" ht="12.75">
      <c r="A475" s="25"/>
      <c r="C475" s="26"/>
      <c r="D475" s="52"/>
    </row>
    <row r="476" spans="1:4" ht="12.75">
      <c r="A476" s="25"/>
      <c r="C476" s="26"/>
      <c r="D476" s="52"/>
    </row>
    <row r="477" spans="1:4" ht="12.75">
      <c r="A477" s="25"/>
      <c r="C477" s="26"/>
      <c r="D477" s="52"/>
    </row>
    <row r="478" spans="1:4" ht="12.75">
      <c r="A478" s="25"/>
      <c r="C478" s="26"/>
      <c r="D478" s="52"/>
    </row>
    <row r="479" spans="1:4" ht="12.75">
      <c r="A479" s="25"/>
      <c r="C479" s="26"/>
      <c r="D479" s="52"/>
    </row>
    <row r="480" spans="1:4" ht="12.75">
      <c r="A480" s="25"/>
      <c r="C480" s="26"/>
      <c r="D480" s="52"/>
    </row>
    <row r="481" spans="1:4" ht="12.75">
      <c r="A481" s="25"/>
      <c r="C481" s="26"/>
      <c r="D481" s="52"/>
    </row>
    <row r="482" spans="1:4" ht="12.75">
      <c r="A482" s="25"/>
      <c r="C482" s="26"/>
      <c r="D482" s="52"/>
    </row>
    <row r="483" spans="1:4" ht="12.75">
      <c r="A483" s="25"/>
      <c r="C483" s="26"/>
      <c r="D483" s="52"/>
    </row>
    <row r="484" spans="1:4" ht="12.75">
      <c r="A484" s="25"/>
      <c r="C484" s="26"/>
      <c r="D484" s="52"/>
    </row>
    <row r="485" spans="1:4" ht="12.75">
      <c r="A485" s="25"/>
      <c r="C485" s="26"/>
      <c r="D485" s="52"/>
    </row>
    <row r="486" spans="1:4" ht="12.75">
      <c r="A486" s="25"/>
      <c r="C486" s="26"/>
      <c r="D486" s="52"/>
    </row>
    <row r="487" spans="1:4" ht="12.75">
      <c r="A487" s="25"/>
      <c r="C487" s="26"/>
      <c r="D487" s="52"/>
    </row>
    <row r="488" spans="1:4" ht="12.75">
      <c r="A488" s="25"/>
      <c r="C488" s="26"/>
      <c r="D488" s="52"/>
    </row>
    <row r="489" spans="1:4" ht="12.75">
      <c r="A489" s="25"/>
      <c r="C489" s="26"/>
      <c r="D489" s="52"/>
    </row>
    <row r="490" spans="1:4" ht="12.75">
      <c r="A490" s="25"/>
      <c r="C490" s="26"/>
      <c r="D490" s="52"/>
    </row>
    <row r="491" spans="1:4" ht="12.75">
      <c r="A491" s="25"/>
      <c r="C491" s="26"/>
      <c r="D491" s="52"/>
    </row>
    <row r="492" spans="1:4" ht="12.75">
      <c r="A492" s="25"/>
      <c r="C492" s="26"/>
      <c r="D492" s="52"/>
    </row>
    <row r="493" spans="1:4" ht="12.75">
      <c r="A493" s="25"/>
      <c r="C493" s="26"/>
      <c r="D493" s="52"/>
    </row>
    <row r="494" spans="1:4" ht="12.75">
      <c r="A494" s="25"/>
      <c r="C494" s="26"/>
      <c r="D494" s="52"/>
    </row>
    <row r="495" spans="1:4" ht="12.75">
      <c r="A495" s="25"/>
      <c r="C495" s="26"/>
      <c r="D495" s="52"/>
    </row>
    <row r="496" spans="1:4" ht="12.75">
      <c r="A496" s="25"/>
      <c r="C496" s="26"/>
      <c r="D496" s="52"/>
    </row>
    <row r="497" spans="1:4" ht="12.75">
      <c r="A497" s="25"/>
      <c r="C497" s="26"/>
      <c r="D497" s="52"/>
    </row>
    <row r="498" spans="1:4" ht="12.75">
      <c r="A498" s="25"/>
      <c r="C498" s="26"/>
      <c r="D498" s="52"/>
    </row>
    <row r="499" spans="1:4" ht="12.75">
      <c r="A499" s="25"/>
      <c r="C499" s="26"/>
      <c r="D499" s="52"/>
    </row>
    <row r="500" spans="1:4" ht="12.75">
      <c r="A500" s="25"/>
      <c r="C500" s="26"/>
      <c r="D500" s="52"/>
    </row>
    <row r="501" spans="1:4" ht="12.75">
      <c r="A501" s="25"/>
      <c r="C501" s="26"/>
      <c r="D501" s="52"/>
    </row>
    <row r="502" spans="1:4" ht="12.75">
      <c r="A502" s="25"/>
      <c r="C502" s="26"/>
      <c r="D502" s="52"/>
    </row>
    <row r="503" spans="1:4" ht="12.75">
      <c r="A503" s="25"/>
      <c r="C503" s="26"/>
      <c r="D503" s="52"/>
    </row>
    <row r="504" spans="1:4" ht="12.75">
      <c r="A504" s="25"/>
      <c r="C504" s="26"/>
      <c r="D504" s="52"/>
    </row>
    <row r="505" spans="1:4" ht="12.75">
      <c r="A505" s="25"/>
      <c r="C505" s="26"/>
      <c r="D505" s="52"/>
    </row>
    <row r="506" spans="1:4" ht="12.75">
      <c r="A506" s="25"/>
      <c r="C506" s="26"/>
      <c r="D506" s="52"/>
    </row>
    <row r="507" spans="1:4" ht="12.75">
      <c r="A507" s="25"/>
      <c r="C507" s="26"/>
      <c r="D507" s="52"/>
    </row>
    <row r="508" spans="1:4" ht="12.75">
      <c r="A508" s="25"/>
      <c r="C508" s="26"/>
      <c r="D508" s="52"/>
    </row>
    <row r="509" spans="1:4" ht="12.75">
      <c r="A509" s="25"/>
      <c r="C509" s="26"/>
      <c r="D509" s="52"/>
    </row>
    <row r="510" spans="1:4" ht="12.75">
      <c r="A510" s="25"/>
      <c r="C510" s="26"/>
      <c r="D510" s="52"/>
    </row>
    <row r="511" spans="1:4" ht="12.75">
      <c r="A511" s="25"/>
      <c r="C511" s="26"/>
      <c r="D511" s="52"/>
    </row>
    <row r="512" spans="1:4" ht="12.75">
      <c r="A512" s="25"/>
      <c r="C512" s="26"/>
      <c r="D512" s="52"/>
    </row>
    <row r="513" spans="1:4" ht="12.75">
      <c r="A513" s="25"/>
      <c r="C513" s="26"/>
      <c r="D513" s="52"/>
    </row>
    <row r="514" spans="1:4" ht="12.75">
      <c r="A514" s="25"/>
      <c r="C514" s="26"/>
      <c r="D514" s="52"/>
    </row>
    <row r="515" spans="1:4" ht="12.75">
      <c r="A515" s="25"/>
      <c r="C515" s="26"/>
      <c r="D515" s="52"/>
    </row>
    <row r="516" spans="1:4" ht="12.75">
      <c r="A516" s="25"/>
      <c r="C516" s="26"/>
      <c r="D516" s="52"/>
    </row>
    <row r="517" spans="1:4" ht="12.75">
      <c r="A517" s="25"/>
      <c r="C517" s="26"/>
      <c r="D517" s="52"/>
    </row>
    <row r="518" spans="1:4" ht="12.75">
      <c r="A518" s="25"/>
      <c r="C518" s="26"/>
      <c r="D518" s="52"/>
    </row>
    <row r="519" spans="1:4" ht="12.75">
      <c r="A519" s="25"/>
      <c r="C519" s="26"/>
      <c r="D519" s="52"/>
    </row>
    <row r="520" spans="1:4" ht="12.75">
      <c r="A520" s="25"/>
      <c r="C520" s="26"/>
      <c r="D520" s="52"/>
    </row>
    <row r="521" spans="1:4" ht="12.75">
      <c r="A521" s="25"/>
      <c r="C521" s="26"/>
      <c r="D521" s="52"/>
    </row>
    <row r="522" spans="1:4" ht="12.75">
      <c r="A522" s="25"/>
      <c r="C522" s="26"/>
      <c r="D522" s="52"/>
    </row>
    <row r="523" spans="1:4" ht="12.75">
      <c r="A523" s="25"/>
      <c r="C523" s="26"/>
      <c r="D523" s="52"/>
    </row>
    <row r="524" spans="1:4" ht="12.75">
      <c r="A524" s="25"/>
      <c r="C524" s="26"/>
      <c r="D524" s="52"/>
    </row>
    <row r="525" spans="1:4" ht="12.75">
      <c r="A525" s="25"/>
      <c r="C525" s="26"/>
      <c r="D525" s="52"/>
    </row>
    <row r="526" spans="1:4" ht="12.75">
      <c r="A526" s="25"/>
      <c r="C526" s="26"/>
      <c r="D526" s="52"/>
    </row>
    <row r="527" spans="1:4" ht="12.75">
      <c r="A527" s="25"/>
      <c r="C527" s="26"/>
      <c r="D527" s="52"/>
    </row>
    <row r="528" spans="1:4" ht="12.75">
      <c r="A528" s="25"/>
      <c r="C528" s="26"/>
      <c r="D528" s="52"/>
    </row>
    <row r="529" spans="1:4" ht="12.75">
      <c r="A529" s="25"/>
      <c r="C529" s="26"/>
      <c r="D529" s="52"/>
    </row>
    <row r="530" spans="1:4" ht="12.75">
      <c r="A530" s="25"/>
      <c r="C530" s="26"/>
      <c r="D530" s="52"/>
    </row>
    <row r="531" spans="1:4" ht="12.75">
      <c r="A531" s="25"/>
      <c r="C531" s="26"/>
      <c r="D531" s="52"/>
    </row>
    <row r="532" spans="1:4" ht="12.75">
      <c r="A532" s="25"/>
      <c r="C532" s="26"/>
      <c r="D532" s="52"/>
    </row>
    <row r="533" spans="1:4" ht="12.75">
      <c r="A533" s="25"/>
      <c r="C533" s="26"/>
      <c r="D533" s="52"/>
    </row>
    <row r="534" spans="1:4" ht="12.75">
      <c r="A534" s="25"/>
      <c r="C534" s="26"/>
      <c r="D534" s="52"/>
    </row>
    <row r="535" spans="1:4" ht="12.75">
      <c r="A535" s="25"/>
      <c r="C535" s="26"/>
      <c r="D535" s="52"/>
    </row>
    <row r="536" spans="1:4" ht="12.75">
      <c r="A536" s="25"/>
      <c r="C536" s="26"/>
      <c r="D536" s="52"/>
    </row>
    <row r="537" spans="1:4" ht="12.75">
      <c r="A537" s="25"/>
      <c r="C537" s="26"/>
      <c r="D537" s="52"/>
    </row>
    <row r="538" spans="1:4" ht="12.75">
      <c r="A538" s="25"/>
      <c r="C538" s="26"/>
      <c r="D538" s="52"/>
    </row>
    <row r="539" spans="1:4" ht="12.75">
      <c r="A539" s="25"/>
      <c r="C539" s="26"/>
      <c r="D539" s="52"/>
    </row>
    <row r="540" spans="1:4" ht="12.75">
      <c r="A540" s="25"/>
      <c r="C540" s="26"/>
      <c r="D540" s="52"/>
    </row>
    <row r="541" spans="1:4" ht="12.75">
      <c r="A541" s="25"/>
      <c r="C541" s="26"/>
      <c r="D541" s="52"/>
    </row>
    <row r="542" spans="1:4" ht="12.75">
      <c r="A542" s="25"/>
      <c r="C542" s="26"/>
      <c r="D542" s="52"/>
    </row>
    <row r="543" spans="1:4" ht="12.75">
      <c r="A543" s="25"/>
      <c r="C543" s="26"/>
      <c r="D543" s="52"/>
    </row>
    <row r="544" spans="1:4" ht="12.75">
      <c r="A544" s="25"/>
      <c r="C544" s="26"/>
      <c r="D544" s="52"/>
    </row>
    <row r="545" spans="1:4" ht="12.75">
      <c r="A545" s="25"/>
      <c r="C545" s="26"/>
      <c r="D545" s="52"/>
    </row>
    <row r="546" spans="1:4" ht="12.75">
      <c r="A546" s="25"/>
      <c r="C546" s="26"/>
      <c r="D546" s="52"/>
    </row>
    <row r="547" spans="1:4" ht="12.75">
      <c r="A547" s="25"/>
      <c r="C547" s="26"/>
      <c r="D547" s="52"/>
    </row>
    <row r="548" spans="1:4" ht="12.75">
      <c r="A548" s="25"/>
      <c r="C548" s="26"/>
      <c r="D548" s="52"/>
    </row>
    <row r="549" spans="1:4" ht="12.75">
      <c r="A549" s="25"/>
      <c r="C549" s="26"/>
      <c r="D549" s="52"/>
    </row>
    <row r="550" spans="1:4" ht="12.75">
      <c r="A550" s="25"/>
      <c r="C550" s="26"/>
      <c r="D550" s="52"/>
    </row>
    <row r="551" spans="1:4" ht="12.75">
      <c r="A551" s="25"/>
      <c r="C551" s="26"/>
      <c r="D551" s="52"/>
    </row>
    <row r="552" spans="1:4" ht="12.75">
      <c r="A552" s="25"/>
      <c r="C552" s="26"/>
      <c r="D552" s="52"/>
    </row>
    <row r="553" spans="1:4" ht="12.75">
      <c r="A553" s="25"/>
      <c r="C553" s="26"/>
      <c r="D553" s="52"/>
    </row>
    <row r="554" spans="1:4" ht="12.75">
      <c r="A554" s="25"/>
      <c r="C554" s="26"/>
      <c r="D554" s="52"/>
    </row>
    <row r="555" spans="1:4" ht="12.75">
      <c r="A555" s="25"/>
      <c r="C555" s="26"/>
      <c r="D555" s="52"/>
    </row>
    <row r="556" spans="1:4" ht="12.75">
      <c r="A556" s="25"/>
      <c r="C556" s="26"/>
      <c r="D556" s="52"/>
    </row>
    <row r="557" spans="1:4" ht="12.75">
      <c r="A557" s="25"/>
      <c r="C557" s="26"/>
      <c r="D557" s="52"/>
    </row>
    <row r="558" spans="1:4" ht="12.75">
      <c r="A558" s="25"/>
      <c r="C558" s="26"/>
      <c r="D558" s="52"/>
    </row>
    <row r="559" spans="1:4" ht="12.75">
      <c r="A559" s="25"/>
      <c r="C559" s="26"/>
      <c r="D559" s="52"/>
    </row>
    <row r="560" spans="1:4" ht="12.75">
      <c r="A560" s="25"/>
      <c r="C560" s="26"/>
      <c r="D560" s="52"/>
    </row>
    <row r="561" spans="1:4" ht="12.75">
      <c r="A561" s="25"/>
      <c r="C561" s="26"/>
      <c r="D561" s="52"/>
    </row>
    <row r="562" spans="1:4" ht="12.75">
      <c r="A562" s="25"/>
      <c r="C562" s="26"/>
      <c r="D562" s="52"/>
    </row>
    <row r="563" spans="1:4" ht="12.75">
      <c r="A563" s="25"/>
      <c r="C563" s="26"/>
      <c r="D563" s="52"/>
    </row>
    <row r="564" spans="1:4" ht="12.75">
      <c r="A564" s="25"/>
      <c r="C564" s="26"/>
      <c r="D564" s="52"/>
    </row>
    <row r="565" spans="1:4" ht="12.75">
      <c r="A565" s="25"/>
      <c r="C565" s="26"/>
      <c r="D565" s="52"/>
    </row>
    <row r="566" spans="1:4" ht="12.75">
      <c r="A566" s="25"/>
      <c r="C566" s="26"/>
      <c r="D566" s="52"/>
    </row>
    <row r="567" spans="1:4" ht="12.75">
      <c r="A567" s="25"/>
      <c r="C567" s="26"/>
      <c r="D567" s="52"/>
    </row>
    <row r="568" spans="1:4" ht="12.75">
      <c r="A568" s="25"/>
      <c r="C568" s="26"/>
      <c r="D568" s="52"/>
    </row>
    <row r="569" spans="1:4" ht="12.75">
      <c r="A569" s="25"/>
      <c r="C569" s="26"/>
      <c r="D569" s="52"/>
    </row>
    <row r="570" spans="1:4" ht="12.75">
      <c r="A570" s="25"/>
      <c r="C570" s="26"/>
      <c r="D570" s="52"/>
    </row>
    <row r="571" spans="1:4" ht="12.75">
      <c r="A571" s="25"/>
      <c r="C571" s="26"/>
      <c r="D571" s="52"/>
    </row>
    <row r="572" spans="1:4" ht="12.75">
      <c r="A572" s="25"/>
      <c r="C572" s="26"/>
      <c r="D572" s="52"/>
    </row>
    <row r="573" spans="1:4" ht="12.75">
      <c r="A573" s="25"/>
      <c r="C573" s="26"/>
      <c r="D573" s="52"/>
    </row>
    <row r="574" spans="1:4" ht="12.75">
      <c r="A574" s="25"/>
      <c r="C574" s="26"/>
      <c r="D574" s="52"/>
    </row>
    <row r="575" spans="1:4" ht="12.75">
      <c r="A575" s="25"/>
      <c r="C575" s="26"/>
      <c r="D575" s="52"/>
    </row>
    <row r="576" spans="1:4" ht="12.75">
      <c r="A576" s="25"/>
      <c r="C576" s="26"/>
      <c r="D576" s="52"/>
    </row>
    <row r="577" spans="1:4" ht="12.75">
      <c r="A577" s="25"/>
      <c r="C577" s="26"/>
      <c r="D577" s="52"/>
    </row>
    <row r="578" spans="1:4" ht="12.75">
      <c r="A578" s="25"/>
      <c r="C578" s="26"/>
      <c r="D578" s="52"/>
    </row>
    <row r="579" spans="1:4" ht="12.75">
      <c r="A579" s="25"/>
      <c r="C579" s="26"/>
      <c r="D579" s="52"/>
    </row>
    <row r="580" spans="1:4" ht="12.75">
      <c r="A580" s="25"/>
      <c r="C580" s="26"/>
      <c r="D580" s="52"/>
    </row>
    <row r="581" spans="1:4" ht="12.75">
      <c r="A581" s="25"/>
      <c r="C581" s="26"/>
      <c r="D581" s="52"/>
    </row>
    <row r="582" spans="1:4" ht="12.75">
      <c r="A582" s="25"/>
      <c r="C582" s="26"/>
      <c r="D582" s="52"/>
    </row>
    <row r="583" spans="1:4" ht="12.75">
      <c r="A583" s="25"/>
      <c r="C583" s="26"/>
      <c r="D583" s="52"/>
    </row>
    <row r="584" spans="1:4" ht="12.75">
      <c r="A584" s="25"/>
      <c r="C584" s="26"/>
      <c r="D584" s="52"/>
    </row>
    <row r="585" spans="1:4" ht="12.75">
      <c r="A585" s="25"/>
      <c r="C585" s="26"/>
      <c r="D585" s="52"/>
    </row>
    <row r="586" spans="1:4" ht="12.75">
      <c r="A586" s="25"/>
      <c r="C586" s="26"/>
      <c r="D586" s="52"/>
    </row>
    <row r="587" spans="1:4" ht="12.75">
      <c r="A587" s="25"/>
      <c r="C587" s="26"/>
      <c r="D587" s="52"/>
    </row>
    <row r="588" spans="1:4" ht="12.75">
      <c r="A588" s="25"/>
      <c r="C588" s="26"/>
      <c r="D588" s="52"/>
    </row>
    <row r="589" spans="1:4" ht="12.75">
      <c r="A589" s="25"/>
      <c r="C589" s="26"/>
      <c r="D589" s="52"/>
    </row>
    <row r="590" spans="1:4" ht="12.75">
      <c r="A590" s="25"/>
      <c r="C590" s="26"/>
      <c r="D590" s="52"/>
    </row>
    <row r="591" spans="1:4" ht="12.75">
      <c r="A591" s="25"/>
      <c r="C591" s="26"/>
      <c r="D591" s="52"/>
    </row>
    <row r="592" spans="1:4" ht="12.75">
      <c r="A592" s="25"/>
      <c r="C592" s="26"/>
      <c r="D592" s="52"/>
    </row>
    <row r="593" spans="1:4" ht="12.75">
      <c r="A593" s="25"/>
      <c r="C593" s="26"/>
      <c r="D593" s="52"/>
    </row>
    <row r="594" spans="1:4" ht="12.75">
      <c r="A594" s="25"/>
      <c r="C594" s="26"/>
      <c r="D594" s="52"/>
    </row>
    <row r="595" spans="1:4" ht="12.75">
      <c r="A595" s="25"/>
      <c r="C595" s="26"/>
      <c r="D595" s="52"/>
    </row>
    <row r="596" spans="1:4" ht="12.75">
      <c r="A596" s="25"/>
      <c r="C596" s="26"/>
      <c r="D596" s="52"/>
    </row>
    <row r="597" spans="1:4" ht="12.75">
      <c r="A597" s="25"/>
      <c r="C597" s="26"/>
      <c r="D597" s="52"/>
    </row>
    <row r="598" spans="1:4" ht="12.75">
      <c r="A598" s="25"/>
      <c r="C598" s="26"/>
      <c r="D598" s="52"/>
    </row>
    <row r="599" spans="1:4" ht="12.75">
      <c r="A599" s="25"/>
      <c r="C599" s="26"/>
      <c r="D599" s="52"/>
    </row>
    <row r="600" spans="1:4" ht="12.75">
      <c r="A600" s="25"/>
      <c r="C600" s="26"/>
      <c r="D600" s="52"/>
    </row>
    <row r="601" spans="1:4" ht="12.75">
      <c r="A601" s="25"/>
      <c r="C601" s="26"/>
      <c r="D601" s="52"/>
    </row>
    <row r="602" spans="1:4" ht="12.75">
      <c r="A602" s="25"/>
      <c r="C602" s="26"/>
      <c r="D602" s="52"/>
    </row>
    <row r="603" spans="1:4" ht="12.75">
      <c r="A603" s="25"/>
      <c r="C603" s="26"/>
      <c r="D603" s="52"/>
    </row>
    <row r="604" spans="1:4" ht="12.75">
      <c r="A604" s="25"/>
      <c r="C604" s="26"/>
      <c r="D604" s="52"/>
    </row>
    <row r="605" spans="1:4" ht="12.75">
      <c r="A605" s="25"/>
      <c r="C605" s="26"/>
      <c r="D605" s="52"/>
    </row>
    <row r="606" spans="1:4" ht="12.75">
      <c r="A606" s="25"/>
      <c r="C606" s="26"/>
      <c r="D606" s="52"/>
    </row>
    <row r="607" spans="1:4" ht="12.75">
      <c r="A607" s="25"/>
      <c r="C607" s="26"/>
      <c r="D607" s="52"/>
    </row>
    <row r="608" spans="1:4" ht="12.75">
      <c r="A608" s="25"/>
      <c r="C608" s="26"/>
      <c r="D608" s="52"/>
    </row>
    <row r="609" spans="1:4" ht="12.75">
      <c r="A609" s="25"/>
      <c r="C609" s="26"/>
      <c r="D609" s="52"/>
    </row>
    <row r="610" spans="1:4" ht="12.75">
      <c r="A610" s="25"/>
      <c r="C610" s="26"/>
      <c r="D610" s="52"/>
    </row>
    <row r="611" spans="1:4" ht="12.75">
      <c r="A611" s="25"/>
      <c r="C611" s="26"/>
      <c r="D611" s="52"/>
    </row>
    <row r="612" spans="1:4" ht="12.75">
      <c r="A612" s="25"/>
      <c r="C612" s="26"/>
      <c r="D612" s="52"/>
    </row>
    <row r="613" spans="1:4" ht="12.75">
      <c r="A613" s="25"/>
      <c r="C613" s="26"/>
      <c r="D613" s="52"/>
    </row>
    <row r="614" spans="1:4" ht="12.75">
      <c r="A614" s="25"/>
      <c r="C614" s="26"/>
      <c r="D614" s="52"/>
    </row>
    <row r="615" spans="1:4" ht="12.75">
      <c r="A615" s="25"/>
      <c r="C615" s="26"/>
      <c r="D615" s="52"/>
    </row>
    <row r="616" spans="1:4" ht="12.75">
      <c r="A616" s="25"/>
      <c r="C616" s="26"/>
      <c r="D616" s="52"/>
    </row>
    <row r="617" spans="1:4" ht="12.75">
      <c r="A617" s="25"/>
      <c r="C617" s="26"/>
      <c r="D617" s="52"/>
    </row>
    <row r="618" spans="1:4" ht="12.75">
      <c r="A618" s="25"/>
      <c r="C618" s="26"/>
      <c r="D618" s="52"/>
    </row>
    <row r="619" spans="1:4" ht="12.75">
      <c r="A619" s="25"/>
      <c r="C619" s="26"/>
      <c r="D619" s="52"/>
    </row>
    <row r="620" spans="1:4" ht="12.75">
      <c r="A620" s="25"/>
      <c r="C620" s="26"/>
      <c r="D620" s="52"/>
    </row>
    <row r="621" spans="1:4" ht="12.75">
      <c r="A621" s="25"/>
      <c r="C621" s="26"/>
      <c r="D621" s="52"/>
    </row>
    <row r="622" spans="1:4" ht="12.75">
      <c r="A622" s="25"/>
      <c r="C622" s="26"/>
      <c r="D622" s="52"/>
    </row>
    <row r="623" spans="1:4" ht="12.75">
      <c r="A623" s="25"/>
      <c r="C623" s="26"/>
      <c r="D623" s="52"/>
    </row>
    <row r="624" spans="1:4" ht="12.75">
      <c r="A624" s="25"/>
      <c r="C624" s="26"/>
      <c r="D624" s="52"/>
    </row>
    <row r="625" spans="1:4" ht="12.75">
      <c r="A625" s="25"/>
      <c r="C625" s="26"/>
      <c r="D625" s="52"/>
    </row>
    <row r="626" spans="1:4" ht="12.75">
      <c r="A626" s="25"/>
      <c r="C626" s="26"/>
      <c r="D626" s="52"/>
    </row>
    <row r="627" spans="1:4" ht="12.75">
      <c r="A627" s="25"/>
      <c r="C627" s="26"/>
      <c r="D627" s="52"/>
    </row>
    <row r="628" spans="1:4" ht="12.75">
      <c r="A628" s="25"/>
      <c r="C628" s="26"/>
      <c r="D628" s="52"/>
    </row>
    <row r="629" spans="1:4" ht="12.75">
      <c r="A629" s="25"/>
      <c r="C629" s="26"/>
      <c r="D629" s="52"/>
    </row>
    <row r="630" spans="1:4" ht="12.75">
      <c r="A630" s="25"/>
      <c r="C630" s="26"/>
      <c r="D630" s="52"/>
    </row>
    <row r="631" spans="1:4" ht="12.75">
      <c r="A631" s="25"/>
      <c r="C631" s="26"/>
      <c r="D631" s="52"/>
    </row>
    <row r="632" spans="1:4" ht="12.75">
      <c r="A632" s="25"/>
      <c r="C632" s="26"/>
      <c r="D632" s="52"/>
    </row>
    <row r="633" spans="1:4" ht="12.75">
      <c r="A633" s="25"/>
      <c r="C633" s="26"/>
      <c r="D633" s="52"/>
    </row>
    <row r="634" spans="1:4" ht="12.75">
      <c r="A634" s="25"/>
      <c r="C634" s="26"/>
      <c r="D634" s="52"/>
    </row>
    <row r="635" spans="1:4" ht="12.75">
      <c r="A635" s="25"/>
      <c r="C635" s="26"/>
      <c r="D635" s="52"/>
    </row>
    <row r="636" spans="1:4" ht="12.75">
      <c r="A636" s="25"/>
      <c r="C636" s="26"/>
      <c r="D636" s="52"/>
    </row>
    <row r="637" spans="1:4" ht="12.75">
      <c r="A637" s="25"/>
      <c r="C637" s="26"/>
      <c r="D637" s="52"/>
    </row>
    <row r="638" spans="1:4" ht="12.75">
      <c r="A638" s="25"/>
      <c r="C638" s="26"/>
      <c r="D638" s="52"/>
    </row>
    <row r="639" spans="1:4" ht="12.75">
      <c r="A639" s="25"/>
      <c r="C639" s="26"/>
      <c r="D639" s="52"/>
    </row>
    <row r="640" spans="1:4" ht="12.75">
      <c r="A640" s="25"/>
      <c r="C640" s="26"/>
      <c r="D640" s="52"/>
    </row>
    <row r="641" spans="1:4" ht="12.75">
      <c r="A641" s="25"/>
      <c r="C641" s="26"/>
      <c r="D641" s="52"/>
    </row>
    <row r="642" spans="1:4" ht="12.75">
      <c r="A642" s="25"/>
      <c r="C642" s="26"/>
      <c r="D642" s="52"/>
    </row>
    <row r="643" spans="1:4" ht="12.75">
      <c r="A643" s="25"/>
      <c r="C643" s="26"/>
      <c r="D643" s="52"/>
    </row>
    <row r="644" spans="1:4" ht="12.75">
      <c r="A644" s="25"/>
      <c r="C644" s="26"/>
      <c r="D644" s="52"/>
    </row>
    <row r="645" spans="1:4" ht="12.75">
      <c r="A645" s="25"/>
      <c r="C645" s="26"/>
      <c r="D645" s="52"/>
    </row>
    <row r="646" spans="1:4" ht="12.75">
      <c r="A646" s="25"/>
      <c r="C646" s="26"/>
      <c r="D646" s="52"/>
    </row>
    <row r="647" spans="1:4" ht="12.75">
      <c r="A647" s="25"/>
      <c r="C647" s="26"/>
      <c r="D647" s="52"/>
    </row>
    <row r="648" spans="1:4" ht="12.75">
      <c r="A648" s="25"/>
      <c r="C648" s="26"/>
      <c r="D648" s="52"/>
    </row>
    <row r="649" spans="1:4" ht="12.75">
      <c r="A649" s="25"/>
      <c r="C649" s="26"/>
      <c r="D649" s="52"/>
    </row>
    <row r="650" spans="1:4" ht="12.75">
      <c r="A650" s="25"/>
      <c r="C650" s="26"/>
      <c r="D650" s="52"/>
    </row>
    <row r="651" spans="1:4" ht="12.75">
      <c r="A651" s="25"/>
      <c r="C651" s="26"/>
      <c r="D651" s="52"/>
    </row>
    <row r="652" spans="1:4" ht="12.75">
      <c r="A652" s="25"/>
      <c r="C652" s="26"/>
      <c r="D652" s="52"/>
    </row>
    <row r="653" spans="1:4" ht="12.75">
      <c r="A653" s="25"/>
      <c r="C653" s="26"/>
      <c r="D653" s="52"/>
    </row>
    <row r="654" spans="1:4" ht="12.75">
      <c r="A654" s="25"/>
      <c r="C654" s="26"/>
      <c r="D654" s="52"/>
    </row>
    <row r="655" spans="1:4" ht="12.75">
      <c r="A655" s="25"/>
      <c r="C655" s="26"/>
      <c r="D655" s="52"/>
    </row>
    <row r="656" spans="1:4" ht="12.75">
      <c r="A656" s="25"/>
      <c r="C656" s="26"/>
      <c r="D656" s="52"/>
    </row>
    <row r="657" spans="1:4" ht="12.75">
      <c r="A657" s="25"/>
      <c r="C657" s="26"/>
      <c r="D657" s="52"/>
    </row>
    <row r="658" spans="1:4" ht="12.75">
      <c r="A658" s="25"/>
      <c r="C658" s="26"/>
      <c r="D658" s="52"/>
    </row>
    <row r="659" spans="1:4" ht="12.75">
      <c r="A659" s="25"/>
      <c r="C659" s="26"/>
      <c r="D659" s="52"/>
    </row>
    <row r="660" spans="1:4" ht="12.75">
      <c r="A660" s="25"/>
      <c r="C660" s="26"/>
      <c r="D660" s="52"/>
    </row>
    <row r="661" spans="1:4" ht="12.75">
      <c r="A661" s="25"/>
      <c r="C661" s="26"/>
      <c r="D661" s="52"/>
    </row>
    <row r="662" spans="1:4" ht="12.75">
      <c r="A662" s="25"/>
      <c r="C662" s="26"/>
      <c r="D662" s="52"/>
    </row>
    <row r="663" spans="1:4" ht="12.75">
      <c r="A663" s="25"/>
      <c r="C663" s="26"/>
      <c r="D663" s="52"/>
    </row>
    <row r="664" spans="1:4" ht="12.75">
      <c r="A664" s="25"/>
      <c r="C664" s="26"/>
      <c r="D664" s="52"/>
    </row>
    <row r="665" spans="1:4" ht="12.75">
      <c r="A665" s="25"/>
      <c r="C665" s="26"/>
      <c r="D665" s="52"/>
    </row>
    <row r="666" spans="1:4" ht="12.75">
      <c r="A666" s="25"/>
      <c r="C666" s="26"/>
      <c r="D666" s="52"/>
    </row>
    <row r="667" spans="1:4" ht="12.75">
      <c r="A667" s="25"/>
      <c r="C667" s="26"/>
      <c r="D667" s="52"/>
    </row>
    <row r="668" spans="1:4" ht="12.75">
      <c r="A668" s="25"/>
      <c r="C668" s="26"/>
      <c r="D668" s="52"/>
    </row>
    <row r="669" spans="1:4" ht="12.75">
      <c r="A669" s="25"/>
      <c r="C669" s="26"/>
      <c r="D669" s="52"/>
    </row>
    <row r="670" spans="1:4" ht="12.75">
      <c r="A670" s="25"/>
      <c r="C670" s="26"/>
      <c r="D670" s="52"/>
    </row>
    <row r="671" spans="1:4" ht="12.75">
      <c r="A671" s="25"/>
      <c r="C671" s="26"/>
      <c r="D671" s="52"/>
    </row>
    <row r="672" spans="1:4" ht="12.75">
      <c r="A672" s="25"/>
      <c r="C672" s="26"/>
      <c r="D672" s="52"/>
    </row>
    <row r="673" spans="1:4" ht="12.75">
      <c r="A673" s="25"/>
      <c r="C673" s="26"/>
      <c r="D673" s="52"/>
    </row>
    <row r="674" spans="1:4" ht="12.75">
      <c r="A674" s="25"/>
      <c r="C674" s="26"/>
      <c r="D674" s="52"/>
    </row>
    <row r="675" spans="1:4" ht="12.75">
      <c r="A675" s="25"/>
      <c r="C675" s="26"/>
      <c r="D675" s="52"/>
    </row>
    <row r="676" spans="1:4" ht="12.75">
      <c r="A676" s="25"/>
      <c r="C676" s="26"/>
      <c r="D676" s="52"/>
    </row>
    <row r="677" spans="1:4" ht="12.75">
      <c r="A677" s="25"/>
      <c r="C677" s="26"/>
      <c r="D677" s="52"/>
    </row>
    <row r="678" spans="1:4" ht="12.75">
      <c r="A678" s="25"/>
      <c r="C678" s="26"/>
      <c r="D678" s="52"/>
    </row>
    <row r="679" spans="1:4" ht="12.75">
      <c r="A679" s="25"/>
      <c r="C679" s="26"/>
      <c r="D679" s="52"/>
    </row>
    <row r="680" spans="1:4" ht="12.75">
      <c r="A680" s="25"/>
      <c r="C680" s="26"/>
      <c r="D680" s="52"/>
    </row>
    <row r="681" spans="1:4" ht="12.75">
      <c r="A681" s="25"/>
      <c r="C681" s="26"/>
      <c r="D681" s="52"/>
    </row>
    <row r="682" spans="1:4" ht="12.75">
      <c r="A682" s="25"/>
      <c r="C682" s="26"/>
      <c r="D682" s="52"/>
    </row>
    <row r="683" spans="1:4" ht="12.75">
      <c r="A683" s="25"/>
      <c r="C683" s="26"/>
      <c r="D683" s="52"/>
    </row>
    <row r="684" spans="1:4" ht="12.75">
      <c r="A684" s="25"/>
      <c r="C684" s="26"/>
      <c r="D684" s="52"/>
    </row>
    <row r="685" spans="1:4" ht="12.75">
      <c r="A685" s="25"/>
      <c r="C685" s="26"/>
      <c r="D685" s="52"/>
    </row>
    <row r="686" spans="1:4" ht="12.75">
      <c r="A686" s="25"/>
      <c r="C686" s="26"/>
      <c r="D686" s="52"/>
    </row>
    <row r="687" spans="1:4" ht="12.75">
      <c r="A687" s="25"/>
      <c r="C687" s="26"/>
      <c r="D687" s="52"/>
    </row>
    <row r="688" spans="1:4" ht="12.75">
      <c r="A688" s="25"/>
      <c r="C688" s="26"/>
      <c r="D688" s="52"/>
    </row>
    <row r="689" spans="1:4" ht="12.75">
      <c r="A689" s="25"/>
      <c r="C689" s="26"/>
      <c r="D689" s="52"/>
    </row>
    <row r="690" spans="1:4" ht="12.75">
      <c r="A690" s="25"/>
      <c r="C690" s="26"/>
      <c r="D690" s="52"/>
    </row>
    <row r="691" spans="1:4" ht="12.75">
      <c r="A691" s="25"/>
      <c r="C691" s="26"/>
      <c r="D691" s="52"/>
    </row>
    <row r="692" spans="1:4" ht="12.75">
      <c r="A692" s="25"/>
      <c r="C692" s="26"/>
      <c r="D692" s="52"/>
    </row>
    <row r="693" spans="1:4" ht="12.75">
      <c r="A693" s="25"/>
      <c r="C693" s="26"/>
      <c r="D693" s="52"/>
    </row>
    <row r="694" spans="1:4" ht="12.75">
      <c r="A694" s="25"/>
      <c r="C694" s="26"/>
      <c r="D694" s="52"/>
    </row>
    <row r="695" spans="1:4" ht="12.75">
      <c r="A695" s="25"/>
      <c r="C695" s="26"/>
      <c r="D695" s="52"/>
    </row>
    <row r="696" spans="1:4" ht="12.75">
      <c r="A696" s="25"/>
      <c r="C696" s="26"/>
      <c r="D696" s="52"/>
    </row>
    <row r="697" spans="1:4" ht="12.75">
      <c r="A697" s="25"/>
      <c r="C697" s="26"/>
      <c r="D697" s="52"/>
    </row>
    <row r="698" spans="1:4" ht="12.75">
      <c r="A698" s="25"/>
      <c r="C698" s="26"/>
      <c r="D698" s="52"/>
    </row>
    <row r="699" spans="1:4" ht="12.75">
      <c r="A699" s="25"/>
      <c r="C699" s="26"/>
      <c r="D699" s="52"/>
    </row>
    <row r="700" spans="1:4" ht="12.75">
      <c r="A700" s="25"/>
      <c r="C700" s="26"/>
      <c r="D700" s="52"/>
    </row>
    <row r="701" spans="1:4" ht="12.75">
      <c r="A701" s="25"/>
      <c r="C701" s="26"/>
      <c r="D701" s="52"/>
    </row>
    <row r="702" spans="1:4" ht="12.75">
      <c r="A702" s="25"/>
      <c r="C702" s="26"/>
      <c r="D702" s="52"/>
    </row>
    <row r="703" spans="1:4" ht="12.75">
      <c r="A703" s="25"/>
      <c r="C703" s="26"/>
      <c r="D703" s="52"/>
    </row>
    <row r="704" spans="1:4" ht="12.75">
      <c r="A704" s="25"/>
      <c r="C704" s="26"/>
      <c r="D704" s="52"/>
    </row>
    <row r="705" spans="1:4" ht="12.75">
      <c r="A705" s="25"/>
      <c r="C705" s="26"/>
      <c r="D705" s="52"/>
    </row>
    <row r="706" spans="1:4" ht="12.75">
      <c r="A706" s="25"/>
      <c r="C706" s="26"/>
      <c r="D706" s="52"/>
    </row>
    <row r="707" spans="1:4" ht="12.75">
      <c r="A707" s="25"/>
      <c r="C707" s="26"/>
      <c r="D707" s="52"/>
    </row>
    <row r="708" spans="1:4" ht="12.75">
      <c r="A708" s="25"/>
      <c r="C708" s="26"/>
      <c r="D708" s="52"/>
    </row>
    <row r="709" spans="1:4" ht="12.75">
      <c r="A709" s="25"/>
      <c r="C709" s="26"/>
      <c r="D709" s="52"/>
    </row>
    <row r="710" spans="1:4" ht="12.75">
      <c r="A710" s="25"/>
      <c r="C710" s="26"/>
      <c r="D710" s="52"/>
    </row>
    <row r="711" spans="1:4" ht="12.75">
      <c r="A711" s="25"/>
      <c r="C711" s="26"/>
      <c r="D711" s="52"/>
    </row>
    <row r="712" spans="1:4" ht="12.75">
      <c r="A712" s="25"/>
      <c r="C712" s="26"/>
      <c r="D712" s="52"/>
    </row>
    <row r="713" spans="1:4" ht="12.75">
      <c r="A713" s="25"/>
      <c r="C713" s="26"/>
      <c r="D713" s="52"/>
    </row>
    <row r="714" spans="1:4" ht="12.75">
      <c r="A714" s="25"/>
      <c r="C714" s="26"/>
      <c r="D714" s="52"/>
    </row>
    <row r="715" spans="1:4" ht="12.75">
      <c r="A715" s="25"/>
      <c r="C715" s="26"/>
      <c r="D715" s="52"/>
    </row>
    <row r="716" spans="1:4" ht="12.75">
      <c r="A716" s="25"/>
      <c r="C716" s="26"/>
      <c r="D716" s="52"/>
    </row>
    <row r="717" spans="1:4" ht="12.75">
      <c r="A717" s="25"/>
      <c r="C717" s="26"/>
      <c r="D717" s="52"/>
    </row>
    <row r="718" spans="1:4" ht="12.75">
      <c r="A718" s="25"/>
      <c r="C718" s="26"/>
      <c r="D718" s="52"/>
    </row>
    <row r="719" spans="1:4" ht="12.75">
      <c r="A719" s="25"/>
      <c r="C719" s="26"/>
      <c r="D719" s="52"/>
    </row>
    <row r="720" spans="1:4" ht="12.75">
      <c r="A720" s="25"/>
      <c r="C720" s="26"/>
      <c r="D720" s="52"/>
    </row>
    <row r="721" spans="1:4" ht="12.75">
      <c r="A721" s="25"/>
      <c r="C721" s="26"/>
      <c r="D721" s="52"/>
    </row>
    <row r="722" spans="1:4" ht="12.75">
      <c r="A722" s="25"/>
      <c r="C722" s="26"/>
      <c r="D722" s="52"/>
    </row>
    <row r="723" spans="1:4" ht="12.75">
      <c r="A723" s="25"/>
      <c r="C723" s="26"/>
      <c r="D723" s="52"/>
    </row>
    <row r="724" spans="1:4" ht="12.75">
      <c r="A724" s="25"/>
      <c r="C724" s="26"/>
      <c r="D724" s="52"/>
    </row>
    <row r="725" spans="1:4" ht="12.75">
      <c r="A725" s="25"/>
      <c r="C725" s="26"/>
      <c r="D725" s="52"/>
    </row>
    <row r="726" spans="1:4" ht="12.75">
      <c r="A726" s="25"/>
      <c r="C726" s="26"/>
      <c r="D726" s="52"/>
    </row>
    <row r="727" spans="1:4" ht="12.75">
      <c r="A727" s="25"/>
      <c r="C727" s="26"/>
      <c r="D727" s="52"/>
    </row>
    <row r="728" spans="1:4" ht="12.75">
      <c r="A728" s="25"/>
      <c r="C728" s="26"/>
      <c r="D728" s="52"/>
    </row>
    <row r="729" spans="1:4" ht="12.75">
      <c r="A729" s="25"/>
      <c r="C729" s="26"/>
      <c r="D729" s="52"/>
    </row>
    <row r="730" spans="1:4" ht="12.75">
      <c r="A730" s="25"/>
      <c r="C730" s="26"/>
      <c r="D730" s="52"/>
    </row>
    <row r="731" spans="1:4" ht="12.75">
      <c r="A731" s="25"/>
      <c r="C731" s="26"/>
      <c r="D731" s="52"/>
    </row>
    <row r="732" spans="1:4" ht="12.75">
      <c r="A732" s="25"/>
      <c r="C732" s="26"/>
      <c r="D732" s="52"/>
    </row>
    <row r="733" spans="1:4" ht="12.75">
      <c r="A733" s="25"/>
      <c r="C733" s="26"/>
      <c r="D733" s="52"/>
    </row>
    <row r="734" spans="1:4" ht="12.75">
      <c r="A734" s="25"/>
      <c r="C734" s="26"/>
      <c r="D734" s="52"/>
    </row>
    <row r="735" spans="1:4" ht="12.75">
      <c r="A735" s="25"/>
      <c r="C735" s="26"/>
      <c r="D735" s="52"/>
    </row>
    <row r="736" spans="1:4" ht="12.75">
      <c r="A736" s="25"/>
      <c r="C736" s="26"/>
      <c r="D736" s="52"/>
    </row>
    <row r="737" spans="1:4" ht="12.75">
      <c r="A737" s="25"/>
      <c r="C737" s="26"/>
      <c r="D737" s="52"/>
    </row>
    <row r="738" spans="1:4" ht="12.75">
      <c r="A738" s="25"/>
      <c r="C738" s="26"/>
      <c r="D738" s="52"/>
    </row>
    <row r="739" spans="1:4" ht="12.75">
      <c r="A739" s="25"/>
      <c r="C739" s="26"/>
      <c r="D739" s="52"/>
    </row>
    <row r="740" spans="1:4" ht="12.75">
      <c r="A740" s="25"/>
      <c r="C740" s="26"/>
      <c r="D740" s="52"/>
    </row>
    <row r="741" spans="1:4" ht="12.75">
      <c r="A741" s="25"/>
      <c r="C741" s="26"/>
      <c r="D741" s="52"/>
    </row>
    <row r="742" spans="1:4" ht="12.75">
      <c r="A742" s="25"/>
      <c r="C742" s="26"/>
      <c r="D742" s="52"/>
    </row>
    <row r="743" spans="1:4" ht="12.75">
      <c r="A743" s="25"/>
      <c r="C743" s="26"/>
      <c r="D743" s="52"/>
    </row>
    <row r="744" spans="1:4" ht="12.75">
      <c r="A744" s="25"/>
      <c r="C744" s="26"/>
      <c r="D744" s="52"/>
    </row>
    <row r="745" spans="1:4" ht="12.75">
      <c r="A745" s="25"/>
      <c r="C745" s="26"/>
      <c r="D745" s="52"/>
    </row>
    <row r="746" spans="1:4" ht="12.75">
      <c r="A746" s="25"/>
      <c r="C746" s="26"/>
      <c r="D746" s="52"/>
    </row>
    <row r="747" spans="1:4" ht="12.75">
      <c r="A747" s="25"/>
      <c r="C747" s="26"/>
      <c r="D747" s="52"/>
    </row>
    <row r="748" spans="1:4" ht="12.75">
      <c r="A748" s="25"/>
      <c r="C748" s="26"/>
      <c r="D748" s="52"/>
    </row>
    <row r="749" spans="1:4" ht="12.75">
      <c r="A749" s="25"/>
      <c r="C749" s="26"/>
      <c r="D749" s="52"/>
    </row>
    <row r="750" spans="1:4" ht="12.75">
      <c r="A750" s="25"/>
      <c r="C750" s="26"/>
      <c r="D750" s="52"/>
    </row>
    <row r="751" spans="1:4" ht="12.75">
      <c r="A751" s="25"/>
      <c r="C751" s="26"/>
      <c r="D751" s="52"/>
    </row>
    <row r="752" spans="1:4" ht="12.75">
      <c r="A752" s="25"/>
      <c r="C752" s="26"/>
      <c r="D752" s="52"/>
    </row>
    <row r="753" spans="1:4" ht="12.75">
      <c r="A753" s="25"/>
      <c r="C753" s="26"/>
      <c r="D753" s="52"/>
    </row>
    <row r="754" spans="1:4" ht="12.75">
      <c r="A754" s="25"/>
      <c r="C754" s="26"/>
      <c r="D754" s="52"/>
    </row>
    <row r="755" spans="1:4" ht="12.75">
      <c r="A755" s="25"/>
      <c r="C755" s="26"/>
      <c r="D755" s="52"/>
    </row>
    <row r="756" spans="1:4" ht="12.75">
      <c r="A756" s="25"/>
      <c r="C756" s="26"/>
      <c r="D756" s="52"/>
    </row>
    <row r="757" spans="1:4" ht="12.75">
      <c r="A757" s="25"/>
      <c r="C757" s="26"/>
      <c r="D757" s="52"/>
    </row>
    <row r="758" spans="1:4" ht="12.75">
      <c r="A758" s="25"/>
      <c r="C758" s="26"/>
      <c r="D758" s="52"/>
    </row>
    <row r="759" spans="1:4" ht="12.75">
      <c r="A759" s="25"/>
      <c r="C759" s="26"/>
      <c r="D759" s="52"/>
    </row>
    <row r="760" spans="1:4" ht="12.75">
      <c r="A760" s="25"/>
      <c r="C760" s="26"/>
      <c r="D760" s="52"/>
    </row>
    <row r="761" spans="1:4" ht="12.75">
      <c r="A761" s="25"/>
      <c r="C761" s="26"/>
      <c r="D761" s="52"/>
    </row>
    <row r="762" spans="1:4" ht="12.75">
      <c r="A762" s="25"/>
      <c r="C762" s="26"/>
      <c r="D762" s="52"/>
    </row>
    <row r="763" spans="1:4" ht="12.75">
      <c r="A763" s="25"/>
      <c r="C763" s="26"/>
      <c r="D763" s="52"/>
    </row>
    <row r="764" spans="1:4" ht="12.75">
      <c r="A764" s="25"/>
      <c r="C764" s="26"/>
      <c r="D764" s="52"/>
    </row>
    <row r="765" spans="1:4" ht="12.75">
      <c r="A765" s="25"/>
      <c r="C765" s="26"/>
      <c r="D765" s="52"/>
    </row>
    <row r="766" spans="1:4" ht="12.75">
      <c r="A766" s="25"/>
      <c r="C766" s="26"/>
      <c r="D766" s="52"/>
    </row>
    <row r="767" spans="1:4" ht="12.75">
      <c r="A767" s="25"/>
      <c r="C767" s="26"/>
      <c r="D767" s="52"/>
    </row>
    <row r="768" spans="1:4" ht="12.75">
      <c r="A768" s="25"/>
      <c r="C768" s="26"/>
      <c r="D768" s="52"/>
    </row>
    <row r="769" spans="1:4" ht="12.75">
      <c r="A769" s="25"/>
      <c r="C769" s="26"/>
      <c r="D769" s="52"/>
    </row>
    <row r="770" spans="1:4" ht="12.75">
      <c r="A770" s="25"/>
      <c r="C770" s="26"/>
      <c r="D770" s="52"/>
    </row>
    <row r="771" spans="1:4" ht="12.75">
      <c r="A771" s="25"/>
      <c r="C771" s="26"/>
      <c r="D771" s="52"/>
    </row>
    <row r="772" spans="1:4" ht="12.75">
      <c r="A772" s="25"/>
      <c r="C772" s="26"/>
      <c r="D772" s="52"/>
    </row>
    <row r="773" spans="1:4" ht="12.75">
      <c r="A773" s="25"/>
      <c r="C773" s="26"/>
      <c r="D773" s="52"/>
    </row>
    <row r="774" spans="1:4" ht="12.75">
      <c r="A774" s="25"/>
      <c r="C774" s="26"/>
      <c r="D774" s="52"/>
    </row>
    <row r="775" spans="1:4" ht="12.75">
      <c r="A775" s="25"/>
      <c r="C775" s="26"/>
      <c r="D775" s="52"/>
    </row>
    <row r="776" spans="1:4" ht="12.75">
      <c r="A776" s="25"/>
      <c r="C776" s="26"/>
      <c r="D776" s="52"/>
    </row>
    <row r="777" spans="1:4" ht="12.75">
      <c r="A777" s="25"/>
      <c r="C777" s="26"/>
      <c r="D777" s="52"/>
    </row>
    <row r="778" spans="1:4" ht="12.75">
      <c r="A778" s="25"/>
      <c r="C778" s="26"/>
      <c r="D778" s="52"/>
    </row>
    <row r="779" spans="1:4" ht="12.75">
      <c r="A779" s="25"/>
      <c r="C779" s="26"/>
      <c r="D779" s="52"/>
    </row>
    <row r="780" spans="1:4" ht="12.75">
      <c r="A780" s="25"/>
      <c r="C780" s="26"/>
      <c r="D780" s="52"/>
    </row>
    <row r="781" spans="1:4" ht="12.75">
      <c r="A781" s="25"/>
      <c r="C781" s="26"/>
      <c r="D781" s="52"/>
    </row>
    <row r="782" spans="1:4" ht="12.75">
      <c r="A782" s="25"/>
      <c r="C782" s="26"/>
      <c r="D782" s="52"/>
    </row>
    <row r="783" spans="1:4" ht="12.75">
      <c r="A783" s="25"/>
      <c r="C783" s="26"/>
      <c r="D783" s="52"/>
    </row>
    <row r="784" spans="1:4" ht="12.75">
      <c r="A784" s="25"/>
      <c r="C784" s="26"/>
      <c r="D784" s="52"/>
    </row>
    <row r="785" spans="1:4" ht="12.75">
      <c r="A785" s="25"/>
      <c r="C785" s="26"/>
      <c r="D785" s="52"/>
    </row>
    <row r="786" spans="1:4" ht="12.75">
      <c r="A786" s="25"/>
      <c r="C786" s="26"/>
      <c r="D786" s="52"/>
    </row>
    <row r="787" spans="1:4" ht="12.75">
      <c r="A787" s="25"/>
      <c r="C787" s="26"/>
      <c r="D787" s="52"/>
    </row>
    <row r="788" spans="1:4" ht="12.75">
      <c r="A788" s="25"/>
      <c r="C788" s="26"/>
      <c r="D788" s="52"/>
    </row>
    <row r="789" spans="1:4" ht="12.75">
      <c r="A789" s="25"/>
      <c r="C789" s="26"/>
      <c r="D789" s="52"/>
    </row>
    <row r="790" spans="1:4" ht="12.75">
      <c r="A790" s="25"/>
      <c r="C790" s="26"/>
      <c r="D790" s="52"/>
    </row>
    <row r="791" spans="1:4" ht="12.75">
      <c r="A791" s="25"/>
      <c r="C791" s="26"/>
      <c r="D791" s="52"/>
    </row>
  </sheetData>
  <sheetProtection/>
  <mergeCells count="45">
    <mergeCell ref="A230:D230"/>
    <mergeCell ref="A223:D223"/>
    <mergeCell ref="B84:C84"/>
    <mergeCell ref="A104:D104"/>
    <mergeCell ref="A85:D85"/>
    <mergeCell ref="A89:B89"/>
    <mergeCell ref="A90:D90"/>
    <mergeCell ref="B95:C95"/>
    <mergeCell ref="A3:D3"/>
    <mergeCell ref="A5:D5"/>
    <mergeCell ref="A49:D49"/>
    <mergeCell ref="A58:D58"/>
    <mergeCell ref="B272:C272"/>
    <mergeCell ref="A117:B117"/>
    <mergeCell ref="A154:D154"/>
    <mergeCell ref="A164:D164"/>
    <mergeCell ref="B269:C269"/>
    <mergeCell ref="B271:C271"/>
    <mergeCell ref="A238:D238"/>
    <mergeCell ref="A240:D240"/>
    <mergeCell ref="A218:B218"/>
    <mergeCell ref="B270:C270"/>
    <mergeCell ref="A191:D191"/>
    <mergeCell ref="B201:C201"/>
    <mergeCell ref="A170:D170"/>
    <mergeCell ref="B185:C185"/>
    <mergeCell ref="A186:D186"/>
    <mergeCell ref="A190:B190"/>
    <mergeCell ref="A147:D147"/>
    <mergeCell ref="A118:D118"/>
    <mergeCell ref="A96:D96"/>
    <mergeCell ref="A156:D156"/>
    <mergeCell ref="A127:D127"/>
    <mergeCell ref="A131:D131"/>
    <mergeCell ref="A141:D141"/>
    <mergeCell ref="A202:D202"/>
    <mergeCell ref="A260:D260"/>
    <mergeCell ref="A245:D245"/>
    <mergeCell ref="A249:B249"/>
    <mergeCell ref="A255:D255"/>
    <mergeCell ref="A250:D250"/>
    <mergeCell ref="D251:D253"/>
    <mergeCell ref="A211:D211"/>
    <mergeCell ref="A225:D225"/>
    <mergeCell ref="A219:D219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78" r:id="rId1"/>
  <headerFooter alignWithMargins="0">
    <oddFooter>&amp;CStrona &amp;P z &amp;N</oddFooter>
  </headerFooter>
  <rowBreaks count="6" manualBreakCount="6">
    <brk id="57" max="3" man="1"/>
    <brk id="84" max="3" man="1"/>
    <brk id="126" max="3" man="1"/>
    <brk id="169" max="3" man="1"/>
    <brk id="224" max="3" man="1"/>
    <brk id="24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zoomScaleSheetLayoutView="100" zoomScalePageLayoutView="0" workbookViewId="0" topLeftCell="A1">
      <selection activeCell="F23" sqref="F23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8" customWidth="1"/>
    <col min="5" max="5" width="10.8515625" style="4" customWidth="1"/>
    <col min="6" max="6" width="13.57421875" style="4" customWidth="1"/>
    <col min="7" max="7" width="12.00390625" style="4" customWidth="1"/>
    <col min="8" max="8" width="13.140625" style="4" customWidth="1"/>
    <col min="9" max="9" width="10.8515625" style="6" customWidth="1"/>
    <col min="10" max="10" width="15.140625" style="4" customWidth="1"/>
    <col min="11" max="11" width="10.00390625" style="4" customWidth="1"/>
    <col min="12" max="12" width="11.421875" style="4" customWidth="1"/>
    <col min="13" max="13" width="14.7109375" style="4" customWidth="1"/>
    <col min="14" max="17" width="15.00390625" style="4" customWidth="1"/>
    <col min="18" max="16384" width="9.140625" style="4" customWidth="1"/>
  </cols>
  <sheetData>
    <row r="1" ht="18">
      <c r="A1" s="5" t="s">
        <v>372</v>
      </c>
    </row>
    <row r="2" spans="1:8" ht="23.25" customHeight="1" thickBot="1">
      <c r="A2" s="344" t="s">
        <v>24</v>
      </c>
      <c r="B2" s="344"/>
      <c r="C2" s="344"/>
      <c r="D2" s="344"/>
      <c r="E2" s="344"/>
      <c r="F2" s="344"/>
      <c r="G2" s="344"/>
      <c r="H2" s="344"/>
    </row>
    <row r="3" spans="1:17" s="12" customFormat="1" ht="18" customHeight="1">
      <c r="A3" s="345" t="s">
        <v>25</v>
      </c>
      <c r="B3" s="338" t="s">
        <v>26</v>
      </c>
      <c r="C3" s="338" t="s">
        <v>27</v>
      </c>
      <c r="D3" s="338" t="s">
        <v>28</v>
      </c>
      <c r="E3" s="338" t="s">
        <v>29</v>
      </c>
      <c r="F3" s="338" t="s">
        <v>17</v>
      </c>
      <c r="G3" s="338" t="s">
        <v>56</v>
      </c>
      <c r="H3" s="338" t="s">
        <v>30</v>
      </c>
      <c r="I3" s="338" t="s">
        <v>18</v>
      </c>
      <c r="J3" s="341" t="s">
        <v>19</v>
      </c>
      <c r="K3" s="319" t="s">
        <v>57</v>
      </c>
      <c r="L3" s="319" t="s">
        <v>20</v>
      </c>
      <c r="M3" s="319" t="s">
        <v>387</v>
      </c>
      <c r="N3" s="319" t="s">
        <v>58</v>
      </c>
      <c r="O3" s="319"/>
      <c r="P3" s="319" t="s">
        <v>59</v>
      </c>
      <c r="Q3" s="319"/>
    </row>
    <row r="4" spans="1:17" s="12" customFormat="1" ht="18" customHeight="1">
      <c r="A4" s="346"/>
      <c r="B4" s="339"/>
      <c r="C4" s="339"/>
      <c r="D4" s="339"/>
      <c r="E4" s="339"/>
      <c r="F4" s="339"/>
      <c r="G4" s="339"/>
      <c r="H4" s="339"/>
      <c r="I4" s="339"/>
      <c r="J4" s="342"/>
      <c r="K4" s="318"/>
      <c r="L4" s="318"/>
      <c r="M4" s="318"/>
      <c r="N4" s="318"/>
      <c r="O4" s="318"/>
      <c r="P4" s="318"/>
      <c r="Q4" s="318"/>
    </row>
    <row r="5" spans="1:17" s="12" customFormat="1" ht="42" customHeight="1" thickBot="1">
      <c r="A5" s="347"/>
      <c r="B5" s="340"/>
      <c r="C5" s="340"/>
      <c r="D5" s="340"/>
      <c r="E5" s="340"/>
      <c r="F5" s="340"/>
      <c r="G5" s="340"/>
      <c r="H5" s="340"/>
      <c r="I5" s="340"/>
      <c r="J5" s="343"/>
      <c r="K5" s="314"/>
      <c r="L5" s="314"/>
      <c r="M5" s="314"/>
      <c r="N5" s="87" t="s">
        <v>31</v>
      </c>
      <c r="O5" s="87" t="s">
        <v>32</v>
      </c>
      <c r="P5" s="87" t="s">
        <v>31</v>
      </c>
      <c r="Q5" s="87" t="s">
        <v>32</v>
      </c>
    </row>
    <row r="6" spans="1:17" ht="18.75" customHeight="1">
      <c r="A6" s="325" t="s">
        <v>100</v>
      </c>
      <c r="B6" s="325"/>
      <c r="C6" s="325"/>
      <c r="D6" s="325"/>
      <c r="E6" s="325"/>
      <c r="F6" s="325"/>
      <c r="G6" s="325"/>
      <c r="H6" s="325"/>
      <c r="I6" s="325"/>
      <c r="J6" s="325"/>
      <c r="K6" s="94"/>
      <c r="L6" s="94"/>
      <c r="M6" s="94"/>
      <c r="N6" s="95"/>
      <c r="O6" s="95"/>
      <c r="P6" s="95"/>
      <c r="Q6" s="95"/>
    </row>
    <row r="7" spans="1:17" s="12" customFormat="1" ht="21" customHeight="1">
      <c r="A7" s="2">
        <v>1</v>
      </c>
      <c r="B7" s="14" t="s">
        <v>373</v>
      </c>
      <c r="C7" s="14" t="s">
        <v>374</v>
      </c>
      <c r="D7" s="14" t="s">
        <v>375</v>
      </c>
      <c r="E7" s="14" t="s">
        <v>376</v>
      </c>
      <c r="F7" s="14" t="s">
        <v>377</v>
      </c>
      <c r="G7" s="2">
        <v>1600</v>
      </c>
      <c r="H7" s="110">
        <v>1998</v>
      </c>
      <c r="I7" s="2">
        <v>5</v>
      </c>
      <c r="J7" s="111"/>
      <c r="K7" s="2">
        <v>1865</v>
      </c>
      <c r="L7" s="110">
        <v>174500</v>
      </c>
      <c r="M7" s="273">
        <v>6800</v>
      </c>
      <c r="N7" s="85" t="s">
        <v>639</v>
      </c>
      <c r="O7" s="85" t="s">
        <v>640</v>
      </c>
      <c r="P7" s="85" t="s">
        <v>639</v>
      </c>
      <c r="Q7" s="85" t="s">
        <v>640</v>
      </c>
    </row>
    <row r="8" spans="1:17" s="12" customFormat="1" ht="18.75" customHeight="1">
      <c r="A8" s="2">
        <v>2</v>
      </c>
      <c r="B8" s="2" t="s">
        <v>378</v>
      </c>
      <c r="C8" s="2">
        <v>244</v>
      </c>
      <c r="D8" s="2">
        <v>7485</v>
      </c>
      <c r="E8" s="2" t="s">
        <v>379</v>
      </c>
      <c r="F8" s="2" t="s">
        <v>386</v>
      </c>
      <c r="G8" s="2">
        <v>6842</v>
      </c>
      <c r="H8" s="110">
        <v>1982</v>
      </c>
      <c r="I8" s="2">
        <v>6</v>
      </c>
      <c r="J8" s="111">
        <v>3.5</v>
      </c>
      <c r="K8" s="2">
        <v>12500</v>
      </c>
      <c r="L8" s="33"/>
      <c r="M8" s="273"/>
      <c r="N8" s="85" t="s">
        <v>401</v>
      </c>
      <c r="O8" s="85" t="s">
        <v>402</v>
      </c>
      <c r="P8" s="85"/>
      <c r="Q8" s="85"/>
    </row>
    <row r="9" spans="1:17" s="12" customFormat="1" ht="18.75" customHeight="1">
      <c r="A9" s="2">
        <v>3</v>
      </c>
      <c r="B9" s="2" t="s">
        <v>380</v>
      </c>
      <c r="C9" s="2">
        <v>315</v>
      </c>
      <c r="D9" s="2" t="s">
        <v>381</v>
      </c>
      <c r="E9" s="2" t="s">
        <v>382</v>
      </c>
      <c r="F9" s="2" t="s">
        <v>386</v>
      </c>
      <c r="G9" s="2">
        <v>11100</v>
      </c>
      <c r="H9" s="110">
        <v>1985</v>
      </c>
      <c r="I9" s="2">
        <v>4</v>
      </c>
      <c r="J9" s="2">
        <v>3.5</v>
      </c>
      <c r="K9" s="2">
        <v>15700</v>
      </c>
      <c r="L9" s="33"/>
      <c r="M9" s="273"/>
      <c r="N9" s="85" t="s">
        <v>401</v>
      </c>
      <c r="O9" s="85" t="s">
        <v>402</v>
      </c>
      <c r="P9" s="85"/>
      <c r="Q9" s="85"/>
    </row>
    <row r="10" spans="1:17" s="12" customFormat="1" ht="18.75" customHeight="1">
      <c r="A10" s="2">
        <v>4</v>
      </c>
      <c r="B10" s="2" t="s">
        <v>383</v>
      </c>
      <c r="C10" s="2" t="s">
        <v>384</v>
      </c>
      <c r="D10" s="2">
        <v>148790</v>
      </c>
      <c r="E10" s="2" t="s">
        <v>385</v>
      </c>
      <c r="F10" s="2" t="s">
        <v>386</v>
      </c>
      <c r="G10" s="2">
        <v>2170</v>
      </c>
      <c r="H10" s="110">
        <v>1973</v>
      </c>
      <c r="I10" s="2">
        <v>6</v>
      </c>
      <c r="J10" s="2">
        <v>2.5</v>
      </c>
      <c r="K10" s="2">
        <v>2450</v>
      </c>
      <c r="L10" s="33"/>
      <c r="M10" s="273"/>
      <c r="N10" s="85" t="s">
        <v>401</v>
      </c>
      <c r="O10" s="85" t="s">
        <v>402</v>
      </c>
      <c r="P10" s="85"/>
      <c r="Q10" s="85"/>
    </row>
    <row r="11" spans="1:17" s="12" customFormat="1" ht="18.75" customHeight="1">
      <c r="A11" s="2">
        <v>5</v>
      </c>
      <c r="B11" s="2" t="s">
        <v>378</v>
      </c>
      <c r="C11" s="2">
        <v>25</v>
      </c>
      <c r="D11" s="2">
        <v>82748</v>
      </c>
      <c r="E11" s="2" t="s">
        <v>388</v>
      </c>
      <c r="F11" s="2" t="s">
        <v>386</v>
      </c>
      <c r="G11" s="2">
        <v>41966</v>
      </c>
      <c r="H11" s="110">
        <v>1966</v>
      </c>
      <c r="I11" s="2">
        <v>6</v>
      </c>
      <c r="J11" s="2">
        <v>3</v>
      </c>
      <c r="K11" s="2">
        <v>6600</v>
      </c>
      <c r="L11" s="33"/>
      <c r="M11" s="273"/>
      <c r="N11" s="85" t="s">
        <v>411</v>
      </c>
      <c r="O11" s="85" t="s">
        <v>412</v>
      </c>
      <c r="P11" s="85"/>
      <c r="Q11" s="85"/>
    </row>
    <row r="12" spans="1:17" s="12" customFormat="1" ht="18.75" customHeight="1">
      <c r="A12" s="2">
        <v>6</v>
      </c>
      <c r="B12" s="2" t="s">
        <v>378</v>
      </c>
      <c r="C12" s="2">
        <v>20</v>
      </c>
      <c r="D12" s="2">
        <v>5992</v>
      </c>
      <c r="E12" s="2" t="s">
        <v>389</v>
      </c>
      <c r="F12" s="2" t="s">
        <v>386</v>
      </c>
      <c r="G12" s="2">
        <v>41966</v>
      </c>
      <c r="H12" s="110">
        <v>1952</v>
      </c>
      <c r="I12" s="2">
        <v>6</v>
      </c>
      <c r="J12" s="2">
        <v>4</v>
      </c>
      <c r="K12" s="2">
        <v>9800</v>
      </c>
      <c r="L12" s="33"/>
      <c r="M12" s="273"/>
      <c r="N12" s="85" t="s">
        <v>401</v>
      </c>
      <c r="O12" s="85" t="s">
        <v>402</v>
      </c>
      <c r="P12" s="85"/>
      <c r="Q12" s="85"/>
    </row>
    <row r="13" spans="1:17" s="12" customFormat="1" ht="18.75" customHeight="1">
      <c r="A13" s="2">
        <v>7</v>
      </c>
      <c r="B13" s="2" t="s">
        <v>390</v>
      </c>
      <c r="C13" s="2" t="s">
        <v>407</v>
      </c>
      <c r="D13" s="2">
        <v>4900090832</v>
      </c>
      <c r="E13" s="2" t="s">
        <v>391</v>
      </c>
      <c r="F13" s="2" t="s">
        <v>386</v>
      </c>
      <c r="G13" s="2">
        <v>8474</v>
      </c>
      <c r="H13" s="110">
        <v>1981</v>
      </c>
      <c r="I13" s="2">
        <v>9</v>
      </c>
      <c r="J13" s="2"/>
      <c r="K13" s="2">
        <v>12000</v>
      </c>
      <c r="L13" s="33"/>
      <c r="M13" s="273"/>
      <c r="N13" s="85" t="s">
        <v>408</v>
      </c>
      <c r="O13" s="85" t="s">
        <v>409</v>
      </c>
      <c r="P13" s="85"/>
      <c r="Q13" s="85"/>
    </row>
    <row r="14" spans="1:17" s="12" customFormat="1" ht="18.75" customHeight="1">
      <c r="A14" s="2">
        <v>8</v>
      </c>
      <c r="B14" s="2" t="s">
        <v>682</v>
      </c>
      <c r="C14" s="2" t="s">
        <v>392</v>
      </c>
      <c r="D14" s="2" t="s">
        <v>393</v>
      </c>
      <c r="E14" s="2" t="s">
        <v>394</v>
      </c>
      <c r="F14" s="2" t="s">
        <v>395</v>
      </c>
      <c r="G14" s="2"/>
      <c r="H14" s="110">
        <v>2008</v>
      </c>
      <c r="I14" s="2"/>
      <c r="J14" s="2"/>
      <c r="K14" s="2"/>
      <c r="L14" s="33"/>
      <c r="M14" s="273"/>
      <c r="N14" s="85" t="s">
        <v>405</v>
      </c>
      <c r="O14" s="85" t="s">
        <v>406</v>
      </c>
      <c r="P14" s="85"/>
      <c r="Q14" s="85"/>
    </row>
    <row r="15" spans="1:17" s="12" customFormat="1" ht="18.75" customHeight="1">
      <c r="A15" s="2">
        <v>9</v>
      </c>
      <c r="B15" s="2" t="s">
        <v>682</v>
      </c>
      <c r="C15" s="2" t="s">
        <v>392</v>
      </c>
      <c r="D15" s="2" t="s">
        <v>410</v>
      </c>
      <c r="E15" s="2" t="s">
        <v>396</v>
      </c>
      <c r="F15" s="2" t="s">
        <v>395</v>
      </c>
      <c r="G15" s="2"/>
      <c r="H15" s="110">
        <v>2008</v>
      </c>
      <c r="I15" s="2"/>
      <c r="J15" s="2"/>
      <c r="K15" s="2"/>
      <c r="L15" s="33"/>
      <c r="M15" s="273"/>
      <c r="N15" s="85" t="s">
        <v>405</v>
      </c>
      <c r="O15" s="85" t="s">
        <v>406</v>
      </c>
      <c r="P15" s="85"/>
      <c r="Q15" s="85"/>
    </row>
    <row r="16" spans="1:17" s="12" customFormat="1" ht="35.25" customHeight="1">
      <c r="A16" s="2">
        <v>10</v>
      </c>
      <c r="B16" s="2" t="s">
        <v>397</v>
      </c>
      <c r="C16" s="2" t="s">
        <v>398</v>
      </c>
      <c r="D16" s="2" t="s">
        <v>399</v>
      </c>
      <c r="E16" s="2"/>
      <c r="F16" s="2" t="s">
        <v>400</v>
      </c>
      <c r="G16" s="2">
        <v>4196</v>
      </c>
      <c r="H16" s="110">
        <v>2010</v>
      </c>
      <c r="I16" s="2">
        <v>2</v>
      </c>
      <c r="J16" s="2"/>
      <c r="K16" s="2"/>
      <c r="L16" s="33"/>
      <c r="M16" s="273">
        <v>415350</v>
      </c>
      <c r="N16" s="85" t="s">
        <v>403</v>
      </c>
      <c r="O16" s="85" t="s">
        <v>404</v>
      </c>
      <c r="P16" s="85" t="s">
        <v>403</v>
      </c>
      <c r="Q16" s="85" t="s">
        <v>404</v>
      </c>
    </row>
    <row r="17" spans="1:17" s="12" customFormat="1" ht="18.75" customHeight="1">
      <c r="A17" s="2">
        <v>11</v>
      </c>
      <c r="B17" s="2" t="s">
        <v>413</v>
      </c>
      <c r="C17" s="2" t="s">
        <v>414</v>
      </c>
      <c r="D17" s="2" t="s">
        <v>415</v>
      </c>
      <c r="E17" s="2" t="s">
        <v>416</v>
      </c>
      <c r="F17" s="2" t="s">
        <v>417</v>
      </c>
      <c r="G17" s="2"/>
      <c r="H17" s="110">
        <v>2009</v>
      </c>
      <c r="I17" s="2"/>
      <c r="J17" s="2">
        <v>540</v>
      </c>
      <c r="K17" s="2"/>
      <c r="L17" s="33"/>
      <c r="M17" s="112"/>
      <c r="N17" s="85" t="s">
        <v>418</v>
      </c>
      <c r="O17" s="85" t="s">
        <v>419</v>
      </c>
      <c r="P17" s="85"/>
      <c r="Q17" s="85"/>
    </row>
    <row r="18" spans="1:17" ht="18.75" customHeight="1">
      <c r="A18" s="330" t="s">
        <v>607</v>
      </c>
      <c r="B18" s="330"/>
      <c r="C18" s="330"/>
      <c r="D18" s="330"/>
      <c r="E18" s="330"/>
      <c r="F18" s="330"/>
      <c r="G18" s="330"/>
      <c r="H18" s="330"/>
      <c r="I18" s="330"/>
      <c r="J18" s="330"/>
      <c r="K18" s="80"/>
      <c r="L18" s="80"/>
      <c r="M18" s="80"/>
      <c r="N18" s="93"/>
      <c r="O18" s="93"/>
      <c r="P18" s="93"/>
      <c r="Q18" s="93"/>
    </row>
    <row r="19" spans="1:17" s="12" customFormat="1" ht="18.75" customHeight="1">
      <c r="A19" s="2">
        <v>1</v>
      </c>
      <c r="B19" s="14" t="s">
        <v>380</v>
      </c>
      <c r="C19" s="186" t="s">
        <v>665</v>
      </c>
      <c r="D19" s="186" t="s">
        <v>666</v>
      </c>
      <c r="E19" s="186" t="s">
        <v>667</v>
      </c>
      <c r="F19" s="186" t="s">
        <v>668</v>
      </c>
      <c r="G19" s="186">
        <v>4580</v>
      </c>
      <c r="H19" s="186">
        <v>1999</v>
      </c>
      <c r="I19" s="79">
        <v>43</v>
      </c>
      <c r="J19" s="2"/>
      <c r="K19" s="2"/>
      <c r="L19" s="33"/>
      <c r="M19" s="273">
        <v>41200</v>
      </c>
      <c r="N19" s="187" t="s">
        <v>669</v>
      </c>
      <c r="O19" s="187" t="s">
        <v>670</v>
      </c>
      <c r="P19" s="187" t="s">
        <v>669</v>
      </c>
      <c r="Q19" s="187" t="s">
        <v>670</v>
      </c>
    </row>
    <row r="20" ht="12.75"/>
    <row r="21" ht="12.75">
      <c r="A21" s="4" t="s">
        <v>683</v>
      </c>
    </row>
    <row r="23" ht="12.75"/>
    <row r="24" ht="12.75"/>
    <row r="25" ht="12.75"/>
  </sheetData>
  <sheetProtection/>
  <mergeCells count="18">
    <mergeCell ref="A18:J18"/>
    <mergeCell ref="H3:H5"/>
    <mergeCell ref="E3:E5"/>
    <mergeCell ref="A2:H2"/>
    <mergeCell ref="G3:G5"/>
    <mergeCell ref="A3:A5"/>
    <mergeCell ref="B3:B5"/>
    <mergeCell ref="C3:C5"/>
    <mergeCell ref="D3:D5"/>
    <mergeCell ref="N3:O4"/>
    <mergeCell ref="P3:Q4"/>
    <mergeCell ref="F3:F5"/>
    <mergeCell ref="A6:J6"/>
    <mergeCell ref="I3:I5"/>
    <mergeCell ref="J3:J5"/>
    <mergeCell ref="K3:K5"/>
    <mergeCell ref="L3:L5"/>
    <mergeCell ref="M3:M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3.57421875" style="63" customWidth="1"/>
    <col min="2" max="2" width="12.421875" style="63" customWidth="1"/>
    <col min="3" max="3" width="17.140625" style="64" customWidth="1"/>
    <col min="4" max="4" width="55.421875" style="75" customWidth="1"/>
    <col min="5" max="16384" width="9.140625" style="63" customWidth="1"/>
  </cols>
  <sheetData>
    <row r="1" spans="1:4" ht="12.75">
      <c r="A1" s="61" t="s">
        <v>684</v>
      </c>
      <c r="B1" s="62"/>
      <c r="C1" s="76"/>
      <c r="D1" s="82"/>
    </row>
    <row r="2" spans="1:4" ht="13.5" thickBot="1">
      <c r="A2" s="344" t="s">
        <v>1</v>
      </c>
      <c r="B2" s="344"/>
      <c r="C2" s="344"/>
      <c r="D2" s="344"/>
    </row>
    <row r="3" spans="1:4" ht="39" thickBot="1">
      <c r="A3" s="274" t="s">
        <v>2</v>
      </c>
      <c r="B3" s="275" t="s">
        <v>3</v>
      </c>
      <c r="C3" s="276" t="s">
        <v>4</v>
      </c>
      <c r="D3" s="277" t="s">
        <v>5</v>
      </c>
    </row>
    <row r="4" spans="1:4" s="127" customFormat="1" ht="12.75">
      <c r="A4" s="289">
        <v>2009</v>
      </c>
      <c r="B4" s="290">
        <v>1</v>
      </c>
      <c r="C4" s="291">
        <v>1272</v>
      </c>
      <c r="D4" s="292" t="s">
        <v>692</v>
      </c>
    </row>
    <row r="5" spans="1:5" s="127" customFormat="1" ht="12.75">
      <c r="A5" s="131">
        <v>2009</v>
      </c>
      <c r="B5" s="45">
        <v>3</v>
      </c>
      <c r="C5" s="128">
        <v>280</v>
      </c>
      <c r="D5" s="132" t="s">
        <v>583</v>
      </c>
      <c r="E5" s="4"/>
    </row>
    <row r="6" spans="1:5" s="127" customFormat="1" ht="12.75">
      <c r="A6" s="131">
        <v>2009</v>
      </c>
      <c r="B6" s="45">
        <v>2</v>
      </c>
      <c r="C6" s="128">
        <v>997</v>
      </c>
      <c r="D6" s="132" t="s">
        <v>692</v>
      </c>
      <c r="E6" s="4"/>
    </row>
    <row r="7" spans="1:4" s="127" customFormat="1" ht="12.75">
      <c r="A7" s="133">
        <v>2009</v>
      </c>
      <c r="B7" s="129">
        <v>1</v>
      </c>
      <c r="C7" s="130">
        <v>340</v>
      </c>
      <c r="D7" s="134" t="s">
        <v>690</v>
      </c>
    </row>
    <row r="8" spans="1:4" s="127" customFormat="1" ht="12.75">
      <c r="A8" s="133">
        <v>2009</v>
      </c>
      <c r="B8" s="129">
        <v>4</v>
      </c>
      <c r="C8" s="130">
        <v>1415</v>
      </c>
      <c r="D8" s="134" t="s">
        <v>609</v>
      </c>
    </row>
    <row r="9" spans="1:4" s="127" customFormat="1" ht="12.75">
      <c r="A9" s="133">
        <v>2010</v>
      </c>
      <c r="B9" s="129">
        <v>3</v>
      </c>
      <c r="C9" s="130">
        <v>454</v>
      </c>
      <c r="D9" s="134" t="s">
        <v>583</v>
      </c>
    </row>
    <row r="10" spans="1:4" s="127" customFormat="1" ht="12.75">
      <c r="A10" s="133">
        <v>2010</v>
      </c>
      <c r="B10" s="129">
        <v>1</v>
      </c>
      <c r="C10" s="130">
        <v>3860</v>
      </c>
      <c r="D10" s="134" t="s">
        <v>689</v>
      </c>
    </row>
    <row r="11" spans="1:5" s="127" customFormat="1" ht="12.75">
      <c r="A11" s="131">
        <v>2010</v>
      </c>
      <c r="B11" s="45">
        <v>2</v>
      </c>
      <c r="C11" s="128">
        <v>4000</v>
      </c>
      <c r="D11" s="132" t="s">
        <v>690</v>
      </c>
      <c r="E11" s="4"/>
    </row>
    <row r="12" spans="1:4" s="127" customFormat="1" ht="12.75">
      <c r="A12" s="133">
        <v>2010</v>
      </c>
      <c r="B12" s="129">
        <v>3</v>
      </c>
      <c r="C12" s="130">
        <v>1392</v>
      </c>
      <c r="D12" s="134" t="s">
        <v>609</v>
      </c>
    </row>
    <row r="13" spans="1:4" s="127" customFormat="1" ht="12.75">
      <c r="A13" s="133">
        <v>2010</v>
      </c>
      <c r="B13" s="129">
        <v>1</v>
      </c>
      <c r="C13" s="130">
        <v>1750</v>
      </c>
      <c r="D13" s="134" t="s">
        <v>691</v>
      </c>
    </row>
    <row r="14" spans="1:4" s="127" customFormat="1" ht="12.75">
      <c r="A14" s="133">
        <v>2010</v>
      </c>
      <c r="B14" s="129">
        <v>3</v>
      </c>
      <c r="C14" s="293">
        <v>7631</v>
      </c>
      <c r="D14" s="348" t="s">
        <v>608</v>
      </c>
    </row>
    <row r="15" spans="1:4" s="127" customFormat="1" ht="12.75">
      <c r="A15" s="133">
        <v>2011</v>
      </c>
      <c r="B15" s="129">
        <v>2</v>
      </c>
      <c r="C15" s="293">
        <v>7210</v>
      </c>
      <c r="D15" s="348"/>
    </row>
    <row r="16" spans="1:4" s="127" customFormat="1" ht="12.75">
      <c r="A16" s="133">
        <v>2011</v>
      </c>
      <c r="B16" s="129">
        <v>1</v>
      </c>
      <c r="C16" s="130">
        <v>5718</v>
      </c>
      <c r="D16" s="134" t="s">
        <v>690</v>
      </c>
    </row>
    <row r="17" spans="1:4" s="127" customFormat="1" ht="12.75">
      <c r="A17" s="133">
        <v>2011</v>
      </c>
      <c r="B17" s="129">
        <v>2</v>
      </c>
      <c r="C17" s="130">
        <v>480</v>
      </c>
      <c r="D17" s="134" t="s">
        <v>583</v>
      </c>
    </row>
    <row r="18" spans="1:4" s="127" customFormat="1" ht="12.75">
      <c r="A18" s="294">
        <v>2011</v>
      </c>
      <c r="B18" s="295">
        <v>2</v>
      </c>
      <c r="C18" s="296">
        <v>3263.19</v>
      </c>
      <c r="D18" s="297" t="s">
        <v>689</v>
      </c>
    </row>
    <row r="19" spans="1:5" s="127" customFormat="1" ht="13.5" thickBot="1">
      <c r="A19" s="135">
        <v>2011</v>
      </c>
      <c r="B19" s="136">
        <v>5</v>
      </c>
      <c r="C19" s="137">
        <v>8467.81</v>
      </c>
      <c r="D19" s="138" t="s">
        <v>690</v>
      </c>
      <c r="E19" s="4"/>
    </row>
    <row r="20" spans="1:4" s="127" customFormat="1" ht="13.5" thickBot="1">
      <c r="A20" s="278" t="s">
        <v>0</v>
      </c>
      <c r="B20" s="279">
        <f>SUM(B4:B19)</f>
        <v>36</v>
      </c>
      <c r="C20" s="280">
        <f>SUM(C4:C19)</f>
        <v>48530</v>
      </c>
      <c r="D20" s="139"/>
    </row>
  </sheetData>
  <sheetProtection/>
  <mergeCells count="2">
    <mergeCell ref="A2:D2"/>
    <mergeCell ref="D14:D1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00390625" style="11" customWidth="1"/>
    <col min="2" max="2" width="28.57421875" style="11" customWidth="1"/>
    <col min="3" max="3" width="13.421875" style="11" customWidth="1"/>
    <col min="4" max="4" width="19.00390625" style="11" customWidth="1"/>
    <col min="5" max="5" width="19.421875" style="11" customWidth="1"/>
    <col min="6" max="6" width="29.7109375" style="11" bestFit="1" customWidth="1"/>
    <col min="7" max="16384" width="9.140625" style="11" customWidth="1"/>
  </cols>
  <sheetData>
    <row r="1" spans="2:5" ht="12.75">
      <c r="B1" s="24" t="s">
        <v>60</v>
      </c>
      <c r="E1" s="24"/>
    </row>
    <row r="2" spans="1:6" ht="51">
      <c r="A2" s="96" t="s">
        <v>10</v>
      </c>
      <c r="B2" s="97" t="s">
        <v>38</v>
      </c>
      <c r="C2" s="98" t="s">
        <v>34</v>
      </c>
      <c r="D2" s="98" t="s">
        <v>39</v>
      </c>
      <c r="E2" s="98" t="s">
        <v>40</v>
      </c>
      <c r="F2" s="98" t="s">
        <v>41</v>
      </c>
    </row>
    <row r="3" spans="1:6" ht="12.75">
      <c r="A3" s="349" t="s">
        <v>638</v>
      </c>
      <c r="B3" s="350"/>
      <c r="C3" s="107"/>
      <c r="D3" s="108"/>
      <c r="E3" s="108"/>
      <c r="F3" s="108"/>
    </row>
    <row r="4" spans="1:6" ht="12.75">
      <c r="A4" s="109">
        <v>1</v>
      </c>
      <c r="B4" s="177" t="s">
        <v>622</v>
      </c>
      <c r="C4" s="178">
        <v>1969</v>
      </c>
      <c r="D4" s="181">
        <v>830.04</v>
      </c>
      <c r="E4" s="181" t="s">
        <v>631</v>
      </c>
      <c r="F4" s="181" t="s">
        <v>632</v>
      </c>
    </row>
    <row r="5" spans="1:6" ht="12.75">
      <c r="A5" s="99">
        <v>2</v>
      </c>
      <c r="B5" s="99" t="s">
        <v>623</v>
      </c>
      <c r="C5" s="179">
        <v>1995</v>
      </c>
      <c r="D5" s="100">
        <v>2492.37</v>
      </c>
      <c r="E5" s="100" t="s">
        <v>631</v>
      </c>
      <c r="F5" s="100" t="s">
        <v>632</v>
      </c>
    </row>
    <row r="6" spans="1:6" ht="12.75">
      <c r="A6" s="99">
        <v>3</v>
      </c>
      <c r="B6" s="101" t="s">
        <v>623</v>
      </c>
      <c r="C6" s="180">
        <v>1997</v>
      </c>
      <c r="D6" s="102">
        <v>2774.95</v>
      </c>
      <c r="E6" s="102" t="s">
        <v>631</v>
      </c>
      <c r="F6" s="102" t="s">
        <v>632</v>
      </c>
    </row>
    <row r="7" spans="1:6" ht="12.75">
      <c r="A7" s="99">
        <v>4</v>
      </c>
      <c r="B7" s="103" t="s">
        <v>624</v>
      </c>
      <c r="C7" s="179">
        <v>2005</v>
      </c>
      <c r="D7" s="100">
        <v>4761.5</v>
      </c>
      <c r="E7" s="100" t="s">
        <v>631</v>
      </c>
      <c r="F7" s="100" t="s">
        <v>632</v>
      </c>
    </row>
    <row r="8" spans="1:6" ht="12.75">
      <c r="A8" s="109">
        <v>5</v>
      </c>
      <c r="B8" s="103" t="s">
        <v>625</v>
      </c>
      <c r="C8" s="180">
        <v>2005</v>
      </c>
      <c r="D8" s="102">
        <v>6248.8</v>
      </c>
      <c r="E8" s="102" t="s">
        <v>631</v>
      </c>
      <c r="F8" s="102" t="s">
        <v>632</v>
      </c>
    </row>
    <row r="9" spans="1:6" ht="12.75">
      <c r="A9" s="99">
        <v>6</v>
      </c>
      <c r="B9" s="103" t="s">
        <v>626</v>
      </c>
      <c r="C9" s="179">
        <v>1996</v>
      </c>
      <c r="D9" s="100">
        <v>5520</v>
      </c>
      <c r="E9" s="100" t="s">
        <v>631</v>
      </c>
      <c r="F9" s="100" t="s">
        <v>632</v>
      </c>
    </row>
    <row r="10" spans="1:6" ht="12.75">
      <c r="A10" s="99">
        <v>7</v>
      </c>
      <c r="B10" s="99" t="s">
        <v>627</v>
      </c>
      <c r="C10" s="180">
        <v>2011</v>
      </c>
      <c r="D10" s="102">
        <v>3672</v>
      </c>
      <c r="E10" s="102" t="s">
        <v>631</v>
      </c>
      <c r="F10" s="102" t="s">
        <v>632</v>
      </c>
    </row>
    <row r="11" spans="1:6" ht="12.75">
      <c r="A11" s="99">
        <v>8</v>
      </c>
      <c r="B11" s="99" t="s">
        <v>628</v>
      </c>
      <c r="C11" s="179">
        <v>2011</v>
      </c>
      <c r="D11" s="100">
        <v>23976</v>
      </c>
      <c r="E11" s="100" t="s">
        <v>631</v>
      </c>
      <c r="F11" s="100" t="s">
        <v>632</v>
      </c>
    </row>
    <row r="12" spans="1:6" ht="12.75">
      <c r="A12" s="109">
        <v>9</v>
      </c>
      <c r="B12" s="99" t="s">
        <v>360</v>
      </c>
      <c r="C12" s="180">
        <v>2011</v>
      </c>
      <c r="D12" s="102">
        <v>19126.8</v>
      </c>
      <c r="E12" s="102" t="s">
        <v>631</v>
      </c>
      <c r="F12" s="102" t="s">
        <v>632</v>
      </c>
    </row>
    <row r="13" spans="1:6" ht="12.75">
      <c r="A13" s="99">
        <v>10</v>
      </c>
      <c r="B13" s="104" t="s">
        <v>361</v>
      </c>
      <c r="C13" s="179">
        <v>2011</v>
      </c>
      <c r="D13" s="100">
        <v>31428</v>
      </c>
      <c r="E13" s="100" t="s">
        <v>631</v>
      </c>
      <c r="F13" s="100" t="s">
        <v>632</v>
      </c>
    </row>
    <row r="14" spans="1:6" ht="12.75">
      <c r="A14" s="99">
        <v>11</v>
      </c>
      <c r="B14" s="105" t="s">
        <v>629</v>
      </c>
      <c r="C14" s="179">
        <v>2011</v>
      </c>
      <c r="D14" s="100">
        <v>6480</v>
      </c>
      <c r="E14" s="100" t="s">
        <v>631</v>
      </c>
      <c r="F14" s="100" t="s">
        <v>632</v>
      </c>
    </row>
    <row r="15" spans="1:6" ht="12.75">
      <c r="A15" s="99">
        <v>12</v>
      </c>
      <c r="B15" s="105" t="s">
        <v>630</v>
      </c>
      <c r="C15" s="179">
        <v>2011</v>
      </c>
      <c r="D15" s="100">
        <v>5562</v>
      </c>
      <c r="E15" s="100" t="s">
        <v>631</v>
      </c>
      <c r="F15" s="100" t="s">
        <v>632</v>
      </c>
    </row>
    <row r="16" spans="1:6" ht="25.5">
      <c r="A16" s="109">
        <v>13</v>
      </c>
      <c r="B16" s="182" t="s">
        <v>633</v>
      </c>
      <c r="C16" s="178">
        <v>2009</v>
      </c>
      <c r="D16" s="181">
        <v>13415</v>
      </c>
      <c r="E16" s="181" t="s">
        <v>631</v>
      </c>
      <c r="F16" s="181" t="s">
        <v>276</v>
      </c>
    </row>
    <row r="17" spans="1:6" ht="25.5">
      <c r="A17" s="99">
        <v>14</v>
      </c>
      <c r="B17" s="182" t="s">
        <v>633</v>
      </c>
      <c r="C17" s="179">
        <v>2009</v>
      </c>
      <c r="D17" s="100">
        <v>13415</v>
      </c>
      <c r="E17" s="100" t="s">
        <v>631</v>
      </c>
      <c r="F17" s="100" t="s">
        <v>272</v>
      </c>
    </row>
    <row r="18" spans="1:6" ht="25.5">
      <c r="A18" s="99">
        <v>15</v>
      </c>
      <c r="B18" s="182" t="s">
        <v>633</v>
      </c>
      <c r="C18" s="180">
        <v>2009</v>
      </c>
      <c r="D18" s="102">
        <v>7500</v>
      </c>
      <c r="E18" s="102" t="s">
        <v>631</v>
      </c>
      <c r="F18" s="102" t="s">
        <v>636</v>
      </c>
    </row>
    <row r="19" spans="1:6" ht="25.5">
      <c r="A19" s="99">
        <v>16</v>
      </c>
      <c r="B19" s="182" t="s">
        <v>633</v>
      </c>
      <c r="C19" s="179">
        <v>2009</v>
      </c>
      <c r="D19" s="100">
        <v>12500</v>
      </c>
      <c r="E19" s="100" t="s">
        <v>631</v>
      </c>
      <c r="F19" s="100" t="s">
        <v>636</v>
      </c>
    </row>
    <row r="20" spans="1:6" ht="12.75">
      <c r="A20" s="109">
        <v>17</v>
      </c>
      <c r="B20" s="103" t="s">
        <v>634</v>
      </c>
      <c r="C20" s="180">
        <v>1998</v>
      </c>
      <c r="D20" s="102">
        <v>7400</v>
      </c>
      <c r="E20" s="102" t="s">
        <v>631</v>
      </c>
      <c r="F20" s="102" t="s">
        <v>637</v>
      </c>
    </row>
    <row r="21" spans="1:6" ht="25.5">
      <c r="A21" s="99">
        <v>18</v>
      </c>
      <c r="B21" s="183" t="s">
        <v>635</v>
      </c>
      <c r="C21" s="179">
        <v>2010</v>
      </c>
      <c r="D21" s="100">
        <v>30000</v>
      </c>
      <c r="E21" s="100" t="s">
        <v>631</v>
      </c>
      <c r="F21" s="100" t="s">
        <v>268</v>
      </c>
    </row>
    <row r="22" spans="1:6" ht="12.75">
      <c r="A22" s="351" t="s">
        <v>0</v>
      </c>
      <c r="B22" s="352"/>
      <c r="C22" s="352"/>
      <c r="D22" s="106">
        <f>SUM(D4:D21)</f>
        <v>197102.46000000002</v>
      </c>
      <c r="E22" s="106"/>
      <c r="F22" s="106"/>
    </row>
  </sheetData>
  <sheetProtection/>
  <mergeCells count="2">
    <mergeCell ref="A3:B3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5.8515625" style="74" customWidth="1"/>
    <col min="2" max="2" width="42.421875" style="0" customWidth="1"/>
    <col min="3" max="4" width="20.140625" style="66" customWidth="1"/>
    <col min="5" max="5" width="17.7109375" style="0" customWidth="1"/>
  </cols>
  <sheetData>
    <row r="1" spans="2:4" ht="16.5">
      <c r="B1" s="9" t="s">
        <v>42</v>
      </c>
      <c r="D1" s="67"/>
    </row>
    <row r="2" ht="16.5">
      <c r="B2" s="9"/>
    </row>
    <row r="3" spans="2:4" ht="12.75" customHeight="1">
      <c r="B3" s="353" t="s">
        <v>55</v>
      </c>
      <c r="C3" s="353"/>
      <c r="D3" s="353"/>
    </row>
    <row r="4" spans="1:5" ht="38.25">
      <c r="A4" s="10" t="s">
        <v>25</v>
      </c>
      <c r="B4" s="10" t="s">
        <v>22</v>
      </c>
      <c r="C4" s="68" t="s">
        <v>36</v>
      </c>
      <c r="D4" s="68" t="s">
        <v>21</v>
      </c>
      <c r="E4" s="115" t="s">
        <v>479</v>
      </c>
    </row>
    <row r="5" spans="1:5" s="7" customFormat="1" ht="26.25" customHeight="1">
      <c r="A5" s="73">
        <v>1</v>
      </c>
      <c r="B5" s="281" t="s">
        <v>61</v>
      </c>
      <c r="C5" s="254">
        <f>1011132.66+84210.14</f>
        <v>1095342.8</v>
      </c>
      <c r="D5" s="254">
        <v>0</v>
      </c>
      <c r="E5" s="113">
        <v>0</v>
      </c>
    </row>
    <row r="6" spans="1:5" s="7" customFormat="1" ht="26.25" customHeight="1">
      <c r="A6" s="73">
        <v>2</v>
      </c>
      <c r="B6" s="282" t="s">
        <v>62</v>
      </c>
      <c r="C6" s="254">
        <v>68380</v>
      </c>
      <c r="D6" s="254">
        <v>0</v>
      </c>
      <c r="E6" s="113">
        <v>0</v>
      </c>
    </row>
    <row r="7" spans="1:5" s="7" customFormat="1" ht="26.25" customHeight="1">
      <c r="A7" s="73">
        <v>3</v>
      </c>
      <c r="B7" s="281" t="s">
        <v>63</v>
      </c>
      <c r="C7" s="283">
        <f>2787210.18+46937.66+159033.19</f>
        <v>2993181.0300000003</v>
      </c>
      <c r="D7" s="254">
        <v>2124899.96</v>
      </c>
      <c r="E7" s="113">
        <v>2600</v>
      </c>
    </row>
    <row r="8" spans="1:5" s="7" customFormat="1" ht="26.25" customHeight="1">
      <c r="A8" s="73">
        <v>4</v>
      </c>
      <c r="B8" s="284" t="s">
        <v>64</v>
      </c>
      <c r="C8" s="285">
        <v>204124.24</v>
      </c>
      <c r="D8" s="285">
        <v>0</v>
      </c>
      <c r="E8" s="113">
        <v>0</v>
      </c>
    </row>
    <row r="9" spans="1:5" s="7" customFormat="1" ht="26.25" customHeight="1">
      <c r="A9" s="73">
        <v>5</v>
      </c>
      <c r="B9" s="1" t="s">
        <v>65</v>
      </c>
      <c r="C9" s="184">
        <f>79640.58+9208.03</f>
        <v>88848.61</v>
      </c>
      <c r="D9" s="71">
        <v>0</v>
      </c>
      <c r="E9" s="113">
        <v>0</v>
      </c>
    </row>
    <row r="10" spans="1:5" s="7" customFormat="1" ht="26.25" customHeight="1">
      <c r="A10" s="73">
        <v>6</v>
      </c>
      <c r="B10" s="1" t="s">
        <v>66</v>
      </c>
      <c r="C10" s="286">
        <v>1897</v>
      </c>
      <c r="D10" s="287">
        <v>0</v>
      </c>
      <c r="E10" s="113">
        <v>0</v>
      </c>
    </row>
    <row r="11" spans="1:5" s="7" customFormat="1" ht="26.25" customHeight="1">
      <c r="A11" s="73">
        <v>7</v>
      </c>
      <c r="B11" s="1" t="s">
        <v>67</v>
      </c>
      <c r="C11" s="254">
        <f>146770.37+2225</f>
        <v>148995.37</v>
      </c>
      <c r="D11" s="254">
        <v>0</v>
      </c>
      <c r="E11" s="113">
        <v>0</v>
      </c>
    </row>
    <row r="12" spans="1:5" s="7" customFormat="1" ht="26.25" customHeight="1">
      <c r="A12" s="73">
        <v>8</v>
      </c>
      <c r="B12" s="235" t="s">
        <v>68</v>
      </c>
      <c r="C12" s="254">
        <f>252257.86+13477.18</f>
        <v>265735.04</v>
      </c>
      <c r="D12" s="254">
        <v>0</v>
      </c>
      <c r="E12" s="113">
        <v>0</v>
      </c>
    </row>
    <row r="13" spans="1:5" s="7" customFormat="1" ht="26.25" customHeight="1">
      <c r="A13" s="73">
        <v>9</v>
      </c>
      <c r="B13" s="1" t="s">
        <v>69</v>
      </c>
      <c r="C13" s="288">
        <f>97906.01+25170.99</f>
        <v>123077</v>
      </c>
      <c r="D13" s="254">
        <v>0</v>
      </c>
      <c r="E13" s="113">
        <v>0</v>
      </c>
    </row>
    <row r="14" spans="1:5" s="7" customFormat="1" ht="26.25" customHeight="1">
      <c r="A14" s="73">
        <v>10</v>
      </c>
      <c r="B14" s="282" t="s">
        <v>558</v>
      </c>
      <c r="C14" s="254">
        <f>14206.16+2100</f>
        <v>16306.16</v>
      </c>
      <c r="D14" s="254">
        <v>0</v>
      </c>
      <c r="E14" s="113">
        <v>0</v>
      </c>
    </row>
    <row r="15" spans="1:5" s="7" customFormat="1" ht="26.25" customHeight="1">
      <c r="A15" s="73">
        <v>11</v>
      </c>
      <c r="B15" s="1" t="s">
        <v>99</v>
      </c>
      <c r="C15" s="254">
        <f>129500.66+39806+3425</f>
        <v>172731.66</v>
      </c>
      <c r="D15" s="254">
        <v>0</v>
      </c>
      <c r="E15" s="113">
        <v>0</v>
      </c>
    </row>
    <row r="16" spans="1:5" s="7" customFormat="1" ht="26.25" customHeight="1">
      <c r="A16" s="73">
        <v>12</v>
      </c>
      <c r="B16" s="1" t="s">
        <v>71</v>
      </c>
      <c r="C16" s="254">
        <v>0</v>
      </c>
      <c r="D16" s="254">
        <v>0</v>
      </c>
      <c r="E16" s="113">
        <v>0</v>
      </c>
    </row>
    <row r="17" spans="1:5" ht="18" customHeight="1">
      <c r="A17" s="72"/>
      <c r="B17" s="17" t="s">
        <v>23</v>
      </c>
      <c r="C17" s="69">
        <f>SUM(C5:C16)</f>
        <v>5178618.910000001</v>
      </c>
      <c r="D17" s="69">
        <f>SUM(D5:D16)</f>
        <v>2124899.96</v>
      </c>
      <c r="E17" s="116">
        <f>SUM(E5:E16)</f>
        <v>2600</v>
      </c>
    </row>
    <row r="18" spans="2:4" ht="12.75">
      <c r="B18" s="7"/>
      <c r="C18" s="70"/>
      <c r="D18" s="70"/>
    </row>
    <row r="19" spans="2:4" ht="12.75">
      <c r="B19" s="7"/>
      <c r="C19" s="70"/>
      <c r="D19" s="70"/>
    </row>
    <row r="20" spans="2:4" ht="12.75">
      <c r="B20" s="7"/>
      <c r="C20" s="70"/>
      <c r="D20" s="70"/>
    </row>
    <row r="21" spans="2:4" ht="12.75">
      <c r="B21" s="7"/>
      <c r="C21" s="70"/>
      <c r="D21" s="70"/>
    </row>
    <row r="22" spans="2:4" ht="12.75">
      <c r="B22" s="7"/>
      <c r="C22" s="70"/>
      <c r="D22" s="70"/>
    </row>
    <row r="23" spans="2:4" ht="12.75">
      <c r="B23" s="7"/>
      <c r="C23" s="70"/>
      <c r="D23" s="70"/>
    </row>
    <row r="24" spans="2:4" ht="12.75">
      <c r="B24" s="7"/>
      <c r="C24" s="70"/>
      <c r="D24" s="70"/>
    </row>
    <row r="25" spans="2:4" ht="12.75">
      <c r="B25" s="7"/>
      <c r="C25" s="70"/>
      <c r="D25" s="70"/>
    </row>
    <row r="26" spans="2:4" ht="12.75">
      <c r="B26" s="7"/>
      <c r="C26" s="70"/>
      <c r="D26" s="70"/>
    </row>
    <row r="27" spans="2:4" ht="12.75">
      <c r="B27" s="7"/>
      <c r="C27" s="70"/>
      <c r="D27" s="70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admin</cp:lastModifiedBy>
  <cp:lastPrinted>2012-01-30T07:41:31Z</cp:lastPrinted>
  <dcterms:created xsi:type="dcterms:W3CDTF">2004-04-21T13:58:08Z</dcterms:created>
  <dcterms:modified xsi:type="dcterms:W3CDTF">2012-01-31T09:47:30Z</dcterms:modified>
  <cp:category/>
  <cp:version/>
  <cp:contentType/>
  <cp:contentStatus/>
</cp:coreProperties>
</file>