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73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<sst xmlns="http://schemas.openxmlformats.org/spreadsheetml/2006/main" count="70" uniqueCount="58">
  <si>
    <t>Zakres rzeczowy</t>
  </si>
  <si>
    <t>Wartość netto</t>
  </si>
  <si>
    <t>Wartość brutto</t>
  </si>
  <si>
    <t>Rozpoczęcie rzeczowe etapu</t>
  </si>
  <si>
    <t>Zakończenie rzeczowe etapu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</si>
  <si>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</si>
  <si>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</si>
  <si>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</si>
  <si>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</si>
  <si>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</si>
  <si>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</si>
  <si>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</si>
  <si>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</si>
  <si>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</si>
  <si>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</si>
  <si>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</si>
  <si>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</si>
  <si>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ROBOTY BUDOWLANE</t>
  </si>
  <si>
    <t>ZAGOSPODAROWANIE TERENU</t>
  </si>
  <si>
    <t>DROGI, PARKINGI, CHODNIKI</t>
  </si>
  <si>
    <t>ROBOTY SANITARNE</t>
  </si>
  <si>
    <t>RAZEM</t>
  </si>
  <si>
    <t>ROBOTY ELEKTRYCZNE</t>
  </si>
  <si>
    <t>ROBOTY TELETECHNICZNE</t>
  </si>
  <si>
    <t>WYPOSAŻENIE TECHNOLOGICZNE</t>
  </si>
  <si>
    <t>WYPOSAŻENIE POZOZOSTAŁE</t>
  </si>
  <si>
    <t>RAZEM BRUTTO</t>
  </si>
  <si>
    <t>RAZEM NETTO</t>
  </si>
  <si>
    <t>L.p.</t>
  </si>
  <si>
    <t>HARMONOGRAM RZECZOWO - FINANSOWY ZADANIA INWESTYCYJNEGO "BUDOWA I WYPOSAŻENIE HALI WIDOWISKOWO-SPORTOWEJ W KARLINIE"</t>
  </si>
  <si>
    <t>ROBOTY DODATKOWE</t>
  </si>
  <si>
    <t>06.2012 r.</t>
  </si>
  <si>
    <t>08.2012 r.</t>
  </si>
  <si>
    <t>10.2011 r.</t>
  </si>
  <si>
    <t>11.2012 r.</t>
  </si>
  <si>
    <t>12.2011 r.</t>
  </si>
  <si>
    <t>12.2012 r.</t>
  </si>
  <si>
    <t>05.2012 r.</t>
  </si>
  <si>
    <t>09.2012 r.</t>
  </si>
  <si>
    <t>UMOWA GP 60/2011 z 19.09.2011 r.</t>
  </si>
  <si>
    <t>Umowa GP 59/2012 z 21.06.2012 r.</t>
  </si>
  <si>
    <t xml:space="preserve">Przygotował: </t>
  </si>
  <si>
    <t>Paweł Filipowicz</t>
  </si>
  <si>
    <t>Kierownik Referatu Gospodarki</t>
  </si>
  <si>
    <t>Przestrzennej i Ochrony Środowiska</t>
  </si>
  <si>
    <t>Karlino, 22.10.2012 r.</t>
  </si>
  <si>
    <t>I.1</t>
  </si>
  <si>
    <t>I.2</t>
  </si>
  <si>
    <t>I.3</t>
  </si>
  <si>
    <t>I.4</t>
  </si>
  <si>
    <t>I.5</t>
  </si>
  <si>
    <t>I.6</t>
  </si>
  <si>
    <t>I.7</t>
  </si>
  <si>
    <t>I.8</t>
  </si>
  <si>
    <t>II</t>
  </si>
  <si>
    <t>środki finansowe, które Wykonawca już otrzymał</t>
  </si>
  <si>
    <t>środki, które Zamawiający zapłaci w wysokości 50 % w roku 2012, pozostałe 50% - do 30.03.2013 r. zgodnie z umową GP 59/2012 z 21.06.2012 r.</t>
  </si>
  <si>
    <t>środki do zapłaty w I kwartale 2013 r. zgodnie z umową GP 60/2011 z 19.09.2011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</si>
</sst>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8">
    <font>
      <sz val="10"/>
      <name val="Arial"/>
      <family val="0"/>
    </font>
    <font>
      <sz val="8"/>
      <name val="Arial"/>
      <family val="0"/>
    </font>
    <font>
      <sz val="12"/>
      <name val="Trebuchet MS"/>
      <family val="2"/>
    </font>
    <font>
      <sz val="9"/>
      <name val="Trebuchet MS"/>
      <family val="2"/>
    </font>
    <font>
      <sz val="1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10"/>
      <name val="Trebuchet MS"/>
      <family val="2"/>
    </font>
    <font>
      <sz val="9"/>
      <color indexed="36"/>
      <name val="Trebuchet MS"/>
      <family val="2"/>
    </font>
    <font>
      <sz val="9"/>
      <color indexed="17"/>
      <name val="Trebuchet MS"/>
      <family val="2"/>
    </font>
    <font>
      <b/>
      <sz val="9"/>
      <name val="Trebuchet MS"/>
      <family val="2"/>
    </font>
    <font>
      <b/>
      <sz val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Trebuchet MS"/>
      <family val="2"/>
    </font>
    <font>
      <sz val="9"/>
      <color rgb="FF7030A0"/>
      <name val="Trebuchet MS"/>
      <family val="2"/>
    </font>
    <font>
      <sz val="9"/>
      <color rgb="FF186012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86012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64" fontId="45" fillId="0" borderId="13" xfId="0" applyNumberFormat="1" applyFont="1" applyFill="1" applyBorder="1" applyAlignment="1">
      <alignment/>
    </xf>
    <xf numFmtId="164" fontId="46" fillId="0" borderId="13" xfId="0" applyNumberFormat="1" applyFont="1" applyFill="1" applyBorder="1" applyAlignment="1">
      <alignment/>
    </xf>
    <xf numFmtId="164" fontId="47" fillId="0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0" fillId="36" borderId="0" xfId="0" applyFill="1" applyAlignment="1">
      <alignment/>
    </xf>
    <xf numFmtId="164" fontId="0" fillId="0" borderId="0" xfId="0" applyNumberFormat="1" applyFont="1" applyAlignment="1">
      <alignment/>
    </xf>
    <xf numFmtId="0" fontId="27" fillId="0" borderId="13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164" fontId="26" fillId="0" borderId="13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tabSelected="1" zoomScalePageLayoutView="0" workbookViewId="0" topLeftCell="A1">
      <selection activeCell="T25" sqref="T25"/>
    </sheetView>
  </sheetViews>
  <sheetFormatPr defaultColWidth="9.140625" defaultRowHeight="12.75"/>
  <cols>
    <col min="1" max="1" width="4.140625" style="0" customWidth="1"/>
    <col min="2" max="2" width="34.421875" style="0" customWidth="1"/>
    <col min="3" max="4" width="13.00390625" style="0" customWidth="1"/>
    <col min="5" max="5" width="12.421875" style="0" customWidth="1"/>
    <col min="6" max="6" width="11.7109375" style="0" customWidth="1"/>
    <col min="7" max="7" width="13.7109375" style="0" customWidth="1"/>
    <col min="8" max="8" width="14.57421875" style="0" customWidth="1"/>
    <col min="9" max="9" width="13.140625" style="0" customWidth="1"/>
    <col min="10" max="10" width="12.00390625" style="0" customWidth="1"/>
    <col min="11" max="11" width="12.57421875" style="0" customWidth="1"/>
    <col min="12" max="12" width="12.140625" style="0" customWidth="1"/>
    <col min="13" max="13" width="12.8515625" style="0" customWidth="1"/>
    <col min="14" max="14" width="13.421875" style="0" customWidth="1"/>
    <col min="15" max="15" width="14.57421875" style="0" customWidth="1"/>
    <col min="16" max="16" width="13.7109375" style="0" customWidth="1"/>
    <col min="17" max="17" width="13.421875" style="0" customWidth="1"/>
    <col min="18" max="18" width="13.8515625" style="0" customWidth="1"/>
    <col min="19" max="19" width="13.57421875" style="0" customWidth="1"/>
    <col min="20" max="20" width="13.7109375" style="0" customWidth="1"/>
    <col min="21" max="21" width="14.8515625" style="0" bestFit="1" customWidth="1"/>
  </cols>
  <sheetData>
    <row r="2" spans="1:20" ht="23.25">
      <c r="A2" s="3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5" spans="1:20" ht="50.25" customHeight="1">
      <c r="A5" s="6" t="s">
        <v>28</v>
      </c>
      <c r="B5" s="6" t="s">
        <v>0</v>
      </c>
      <c r="C5" s="6" t="s">
        <v>1</v>
      </c>
      <c r="D5" s="6" t="s">
        <v>2</v>
      </c>
      <c r="E5" s="7" t="s">
        <v>3</v>
      </c>
      <c r="F5" s="7" t="s">
        <v>4</v>
      </c>
      <c r="G5" s="8">
        <v>2011</v>
      </c>
      <c r="H5" s="9"/>
      <c r="I5" s="8">
        <v>2012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9"/>
    </row>
    <row r="6" spans="1:20" ht="15.75">
      <c r="A6" s="11"/>
      <c r="B6" s="30" t="s">
        <v>39</v>
      </c>
      <c r="C6" s="11"/>
      <c r="D6" s="11"/>
      <c r="E6" s="11"/>
      <c r="F6" s="11"/>
      <c r="G6" s="12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  <c r="M6" s="12" t="s">
        <v>11</v>
      </c>
      <c r="N6" s="12" t="s">
        <v>12</v>
      </c>
      <c r="O6" s="12" t="s">
        <v>13</v>
      </c>
      <c r="P6" s="12" t="s">
        <v>14</v>
      </c>
      <c r="Q6" s="12" t="s">
        <v>15</v>
      </c>
      <c r="R6" s="12" t="s">
        <v>16</v>
      </c>
      <c r="S6" s="12" t="s">
        <v>5</v>
      </c>
      <c r="T6" s="12" t="s">
        <v>6</v>
      </c>
    </row>
    <row r="7" spans="1:21" ht="15">
      <c r="A7" s="11" t="s">
        <v>46</v>
      </c>
      <c r="B7" s="11" t="s">
        <v>17</v>
      </c>
      <c r="C7" s="13">
        <v>7278194.01</v>
      </c>
      <c r="D7" s="13">
        <f>SUM(C7*1.23)</f>
        <v>8952178.632299999</v>
      </c>
      <c r="E7" s="14" t="s">
        <v>33</v>
      </c>
      <c r="F7" s="14" t="s">
        <v>34</v>
      </c>
      <c r="G7" s="24">
        <v>90000</v>
      </c>
      <c r="H7" s="24">
        <v>579740.37</v>
      </c>
      <c r="I7" s="24">
        <v>296500</v>
      </c>
      <c r="J7" s="24">
        <v>530000</v>
      </c>
      <c r="K7" s="24">
        <v>495000</v>
      </c>
      <c r="L7" s="24">
        <v>265000</v>
      </c>
      <c r="M7" s="24">
        <v>127807.55</v>
      </c>
      <c r="N7" s="24">
        <v>378463.62</v>
      </c>
      <c r="O7" s="24">
        <v>935000</v>
      </c>
      <c r="P7" s="24">
        <v>650194.93</v>
      </c>
      <c r="Q7" s="22">
        <v>837082.91</v>
      </c>
      <c r="R7" s="22">
        <v>837361.85</v>
      </c>
      <c r="S7" s="22">
        <v>1256042.78</v>
      </c>
      <c r="T7" s="22">
        <v>0</v>
      </c>
      <c r="U7" s="1"/>
    </row>
    <row r="8" spans="1:21" ht="15">
      <c r="A8" s="11" t="s">
        <v>47</v>
      </c>
      <c r="B8" s="6" t="s">
        <v>18</v>
      </c>
      <c r="C8" s="13">
        <v>424760.11</v>
      </c>
      <c r="D8" s="13">
        <f aca="true" t="shared" si="0" ref="D8:D16">SUM(C8*1.23)</f>
        <v>522454.93529999995</v>
      </c>
      <c r="E8" s="14" t="s">
        <v>31</v>
      </c>
      <c r="F8" s="14" t="s">
        <v>34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25000</v>
      </c>
      <c r="O8" s="24">
        <v>50000</v>
      </c>
      <c r="P8" s="24">
        <v>57000</v>
      </c>
      <c r="Q8" s="22">
        <v>36000</v>
      </c>
      <c r="R8" s="22">
        <v>128380.06</v>
      </c>
      <c r="S8" s="22">
        <v>128380.05</v>
      </c>
      <c r="T8" s="22">
        <v>0</v>
      </c>
      <c r="U8" s="1"/>
    </row>
    <row r="9" spans="1:21" ht="15">
      <c r="A9" s="11" t="s">
        <v>48</v>
      </c>
      <c r="B9" s="6" t="s">
        <v>19</v>
      </c>
      <c r="C9" s="13">
        <v>934038.14</v>
      </c>
      <c r="D9" s="13">
        <f t="shared" si="0"/>
        <v>1148866.9122</v>
      </c>
      <c r="E9" s="14" t="s">
        <v>33</v>
      </c>
      <c r="F9" s="14" t="s">
        <v>34</v>
      </c>
      <c r="G9" s="24">
        <v>78500</v>
      </c>
      <c r="H9" s="24">
        <v>64000</v>
      </c>
      <c r="I9" s="24">
        <v>0</v>
      </c>
      <c r="J9" s="24">
        <v>0</v>
      </c>
      <c r="K9" s="24">
        <v>0</v>
      </c>
      <c r="L9" s="24">
        <v>105000</v>
      </c>
      <c r="M9" s="24">
        <v>215000</v>
      </c>
      <c r="N9" s="24">
        <v>95000</v>
      </c>
      <c r="O9" s="24">
        <v>55000</v>
      </c>
      <c r="P9" s="24">
        <v>80000</v>
      </c>
      <c r="Q9" s="22">
        <v>0</v>
      </c>
      <c r="R9" s="22">
        <v>193230.51</v>
      </c>
      <c r="S9" s="22">
        <v>48307.63</v>
      </c>
      <c r="T9" s="22">
        <v>0</v>
      </c>
      <c r="U9" s="1"/>
    </row>
    <row r="10" spans="1:21" ht="15">
      <c r="A10" s="11" t="s">
        <v>49</v>
      </c>
      <c r="B10" s="11" t="s">
        <v>20</v>
      </c>
      <c r="C10" s="13">
        <v>2516103.9</v>
      </c>
      <c r="D10" s="13">
        <f t="shared" si="0"/>
        <v>3094807.797</v>
      </c>
      <c r="E10" s="14" t="s">
        <v>35</v>
      </c>
      <c r="F10" s="14" t="s">
        <v>34</v>
      </c>
      <c r="G10" s="24">
        <v>0</v>
      </c>
      <c r="H10" s="24">
        <v>220000</v>
      </c>
      <c r="I10" s="24">
        <v>0</v>
      </c>
      <c r="J10" s="24">
        <v>0</v>
      </c>
      <c r="K10" s="24">
        <v>0</v>
      </c>
      <c r="L10" s="24">
        <v>88000</v>
      </c>
      <c r="M10" s="24">
        <v>175000</v>
      </c>
      <c r="N10" s="24">
        <v>219000</v>
      </c>
      <c r="O10" s="24">
        <v>453000</v>
      </c>
      <c r="P10" s="24">
        <v>484000</v>
      </c>
      <c r="Q10" s="22">
        <v>0</v>
      </c>
      <c r="R10" s="22">
        <v>526262.34</v>
      </c>
      <c r="S10" s="22">
        <v>350841.56</v>
      </c>
      <c r="T10" s="22">
        <v>0</v>
      </c>
      <c r="U10" s="1"/>
    </row>
    <row r="11" spans="1:21" ht="15">
      <c r="A11" s="11" t="s">
        <v>50</v>
      </c>
      <c r="B11" s="11" t="s">
        <v>22</v>
      </c>
      <c r="C11" s="13">
        <v>1270682.85</v>
      </c>
      <c r="D11" s="13">
        <f t="shared" si="0"/>
        <v>1562939.9055</v>
      </c>
      <c r="E11" s="14" t="s">
        <v>35</v>
      </c>
      <c r="F11" s="14" t="s">
        <v>36</v>
      </c>
      <c r="G11" s="24">
        <v>0</v>
      </c>
      <c r="H11" s="24">
        <v>54000</v>
      </c>
      <c r="I11" s="24">
        <v>0</v>
      </c>
      <c r="J11" s="24">
        <v>0</v>
      </c>
      <c r="K11" s="24">
        <v>17000</v>
      </c>
      <c r="L11" s="24">
        <v>64000</v>
      </c>
      <c r="M11" s="24">
        <v>56000</v>
      </c>
      <c r="N11" s="24">
        <v>84000</v>
      </c>
      <c r="O11" s="24">
        <v>49700</v>
      </c>
      <c r="P11" s="24">
        <v>100500</v>
      </c>
      <c r="Q11" s="22">
        <v>39064.4</v>
      </c>
      <c r="R11" s="22">
        <v>241925.53</v>
      </c>
      <c r="S11" s="22">
        <v>403209.23</v>
      </c>
      <c r="T11" s="22">
        <v>161283.69</v>
      </c>
      <c r="U11" s="1"/>
    </row>
    <row r="12" spans="1:21" ht="15">
      <c r="A12" s="11" t="s">
        <v>51</v>
      </c>
      <c r="B12" s="11" t="s">
        <v>23</v>
      </c>
      <c r="C12" s="13">
        <v>526661.52</v>
      </c>
      <c r="D12" s="13">
        <f t="shared" si="0"/>
        <v>647793.6696</v>
      </c>
      <c r="E12" s="14" t="s">
        <v>37</v>
      </c>
      <c r="F12" s="14" t="s">
        <v>36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31000</v>
      </c>
      <c r="N12" s="24">
        <v>75000</v>
      </c>
      <c r="O12" s="24">
        <v>8000</v>
      </c>
      <c r="P12" s="24">
        <v>3500</v>
      </c>
      <c r="Q12" s="22">
        <v>5094.72</v>
      </c>
      <c r="R12" s="22">
        <v>161626.72</v>
      </c>
      <c r="S12" s="22">
        <v>161626.72</v>
      </c>
      <c r="T12" s="22">
        <v>80813.36</v>
      </c>
      <c r="U12" s="1"/>
    </row>
    <row r="13" spans="1:21" ht="15">
      <c r="A13" s="11" t="s">
        <v>52</v>
      </c>
      <c r="B13" s="11" t="s">
        <v>24</v>
      </c>
      <c r="C13" s="13">
        <v>1866894</v>
      </c>
      <c r="D13" s="13">
        <f t="shared" si="0"/>
        <v>2296279.62</v>
      </c>
      <c r="E13" s="14" t="s">
        <v>38</v>
      </c>
      <c r="F13" s="14" t="s">
        <v>36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2">
        <v>20000</v>
      </c>
      <c r="R13" s="22">
        <v>120000</v>
      </c>
      <c r="S13" s="22">
        <v>600000</v>
      </c>
      <c r="T13" s="22">
        <v>1126894</v>
      </c>
      <c r="U13" s="1"/>
    </row>
    <row r="14" spans="1:21" ht="15">
      <c r="A14" s="11" t="s">
        <v>53</v>
      </c>
      <c r="B14" s="11" t="s">
        <v>25</v>
      </c>
      <c r="C14" s="13">
        <v>1000754.4</v>
      </c>
      <c r="D14" s="13">
        <f t="shared" si="0"/>
        <v>1230927.912</v>
      </c>
      <c r="E14" s="14" t="s">
        <v>34</v>
      </c>
      <c r="F14" s="14" t="s">
        <v>36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2">
        <v>0</v>
      </c>
      <c r="R14" s="22">
        <v>0</v>
      </c>
      <c r="S14" s="22">
        <v>200000</v>
      </c>
      <c r="T14" s="22">
        <v>800754.4</v>
      </c>
      <c r="U14" s="1"/>
    </row>
    <row r="15" spans="1:20" ht="15.75">
      <c r="A15" s="11"/>
      <c r="B15" s="30" t="s">
        <v>40</v>
      </c>
      <c r="C15" s="13"/>
      <c r="D15" s="13"/>
      <c r="E15" s="14"/>
      <c r="F15" s="14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5">
      <c r="A16" s="11" t="s">
        <v>54</v>
      </c>
      <c r="B16" s="11" t="s">
        <v>30</v>
      </c>
      <c r="C16" s="13">
        <v>269030.15</v>
      </c>
      <c r="D16" s="13">
        <f t="shared" si="0"/>
        <v>330907.0845</v>
      </c>
      <c r="E16" s="14" t="s">
        <v>31</v>
      </c>
      <c r="F16" s="14" t="s">
        <v>32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23">
        <v>269030.15</v>
      </c>
      <c r="R16" s="13">
        <v>0</v>
      </c>
      <c r="S16" s="13">
        <v>0</v>
      </c>
      <c r="T16" s="13">
        <v>0</v>
      </c>
    </row>
    <row r="17" spans="1:20" ht="15">
      <c r="A17" s="11"/>
      <c r="B17" s="11"/>
      <c r="C17" s="13"/>
      <c r="D17" s="13"/>
      <c r="E17" s="14"/>
      <c r="F17" s="14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8">
      <c r="A18" s="15"/>
      <c r="B18" s="11" t="s">
        <v>21</v>
      </c>
      <c r="C18" s="13">
        <f>SUM(C7:C17)</f>
        <v>16087119.08</v>
      </c>
      <c r="D18" s="13">
        <f>SUM(D7:D17)</f>
        <v>19787156.4684</v>
      </c>
      <c r="E18" s="16" t="s">
        <v>27</v>
      </c>
      <c r="F18" s="17"/>
      <c r="G18" s="13">
        <f>SUM(G7:G17)</f>
        <v>168500</v>
      </c>
      <c r="H18" s="13">
        <f aca="true" t="shared" si="1" ref="H18:T18">SUM(H7:H17)</f>
        <v>917740.37</v>
      </c>
      <c r="I18" s="13">
        <f t="shared" si="1"/>
        <v>296500</v>
      </c>
      <c r="J18" s="13">
        <f t="shared" si="1"/>
        <v>530000</v>
      </c>
      <c r="K18" s="13">
        <f t="shared" si="1"/>
        <v>512000</v>
      </c>
      <c r="L18" s="13">
        <f t="shared" si="1"/>
        <v>522000</v>
      </c>
      <c r="M18" s="13">
        <f t="shared" si="1"/>
        <v>604807.55</v>
      </c>
      <c r="N18" s="13">
        <f t="shared" si="1"/>
        <v>876463.62</v>
      </c>
      <c r="O18" s="13">
        <f t="shared" si="1"/>
        <v>1550700</v>
      </c>
      <c r="P18" s="13">
        <f t="shared" si="1"/>
        <v>1375194.9300000002</v>
      </c>
      <c r="Q18" s="13">
        <f t="shared" si="1"/>
        <v>1206272.1800000002</v>
      </c>
      <c r="R18" s="13">
        <f t="shared" si="1"/>
        <v>2208787.01</v>
      </c>
      <c r="S18" s="13">
        <f t="shared" si="1"/>
        <v>3148407.97</v>
      </c>
      <c r="T18" s="13">
        <f t="shared" si="1"/>
        <v>2169745.45</v>
      </c>
    </row>
    <row r="19" spans="1:21" ht="15">
      <c r="A19" s="18"/>
      <c r="B19" s="19"/>
      <c r="C19" s="20"/>
      <c r="D19" s="21"/>
      <c r="E19" s="31" t="s">
        <v>26</v>
      </c>
      <c r="F19" s="32"/>
      <c r="G19" s="33">
        <f>SUM(G18*1.23)</f>
        <v>207255</v>
      </c>
      <c r="H19" s="33">
        <f aca="true" t="shared" si="2" ref="H19:T19">SUM(H18*1.23)</f>
        <v>1128820.6551</v>
      </c>
      <c r="I19" s="33">
        <f t="shared" si="2"/>
        <v>364695</v>
      </c>
      <c r="J19" s="33">
        <f t="shared" si="2"/>
        <v>651900</v>
      </c>
      <c r="K19" s="33">
        <f t="shared" si="2"/>
        <v>629760</v>
      </c>
      <c r="L19" s="33">
        <f t="shared" si="2"/>
        <v>642060</v>
      </c>
      <c r="M19" s="33">
        <f t="shared" si="2"/>
        <v>743913.2865</v>
      </c>
      <c r="N19" s="33">
        <f t="shared" si="2"/>
        <v>1078050.2526</v>
      </c>
      <c r="O19" s="33">
        <f t="shared" si="2"/>
        <v>1907361</v>
      </c>
      <c r="P19" s="33">
        <f t="shared" si="2"/>
        <v>1691489.7639000001</v>
      </c>
      <c r="Q19" s="33">
        <f t="shared" si="2"/>
        <v>1483714.7814000002</v>
      </c>
      <c r="R19" s="33">
        <f t="shared" si="2"/>
        <v>2716808.0223</v>
      </c>
      <c r="S19" s="33">
        <f t="shared" si="2"/>
        <v>3872541.8031</v>
      </c>
      <c r="T19" s="33">
        <f t="shared" si="2"/>
        <v>2668786.9035</v>
      </c>
      <c r="U19" s="1"/>
    </row>
    <row r="21" spans="2:8" ht="12.75">
      <c r="B21" s="27" t="s">
        <v>45</v>
      </c>
      <c r="H21" s="1"/>
    </row>
    <row r="22" spans="6:9" ht="12.75">
      <c r="F22" s="26"/>
      <c r="G22" s="27" t="s">
        <v>55</v>
      </c>
      <c r="H22" s="27"/>
      <c r="I22" s="27"/>
    </row>
    <row r="23" spans="2:15" ht="12.75">
      <c r="B23" s="2" t="s">
        <v>41</v>
      </c>
      <c r="F23" s="28"/>
      <c r="G23" s="29" t="s">
        <v>56</v>
      </c>
      <c r="L23" s="1"/>
      <c r="M23" s="1"/>
      <c r="N23" s="1"/>
      <c r="O23" s="1"/>
    </row>
    <row r="24" spans="2:15" ht="12.75">
      <c r="B24" s="2" t="s">
        <v>42</v>
      </c>
      <c r="F24" s="25"/>
      <c r="G24" s="27" t="s">
        <v>57</v>
      </c>
      <c r="O24" s="1"/>
    </row>
    <row r="25" spans="2:15" ht="12.75">
      <c r="B25" s="27" t="s">
        <v>43</v>
      </c>
      <c r="O25" s="1"/>
    </row>
    <row r="26" spans="2:15" ht="12.75">
      <c r="B26" s="27" t="s">
        <v>44</v>
      </c>
      <c r="O26" s="1"/>
    </row>
    <row r="27" ht="12.75">
      <c r="O27" s="1"/>
    </row>
    <row r="28" ht="12.75">
      <c r="O28" s="1"/>
    </row>
    <row r="29" ht="12.75">
      <c r="O29" s="1"/>
    </row>
    <row r="30" ht="12.75">
      <c r="O30" s="1"/>
    </row>
    <row r="31" ht="12.75">
      <c r="O31" s="1"/>
    </row>
    <row r="32" ht="12.75">
      <c r="O32" s="1"/>
    </row>
    <row r="33" ht="12.75">
      <c r="O33" s="1"/>
    </row>
  </sheetData>
  <sheetProtection/>
  <mergeCells count="5">
    <mergeCell ref="A2:T2"/>
    <mergeCell ref="E19:F19"/>
    <mergeCell ref="E18:F18"/>
    <mergeCell ref="G5:H5"/>
    <mergeCell ref="I5:T5"/>
  </mergeCells>
  <printOptions/>
  <pageMargins left="0.75" right="0.75" top="1" bottom="1" header="0.5" footer="0.5"/>
  <pageSetup fitToHeight="1" fitToWidth="1" horizontalDpi="600" verticalDpi="6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Paweł </cp:lastModifiedBy>
  <cp:lastPrinted>2011-09-29T13:54:45Z</cp:lastPrinted>
  <dcterms:created xsi:type="dcterms:W3CDTF">2011-09-29T10:09:56Z</dcterms:created>
  <dcterms:modified xsi:type="dcterms:W3CDTF">2012-10-26T14:25:51Z</dcterms:modified>
  <cp:category/>
  <cp:version/>
  <cp:contentType/>
  <cp:contentStatus/>
</cp:coreProperties>
</file>