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" windowWidth="10260" windowHeight="1098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owość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'auta'!$A$1:$W$24</definedName>
    <definedName name="_xlnm.Print_Area" localSheetId="1">'budynki'!$A$1:$K$329</definedName>
    <definedName name="_xlnm.Print_Area" localSheetId="2">'elektronika '!$A$1:$D$321</definedName>
    <definedName name="_xlnm.Print_Area" localSheetId="4">'szkodowość'!$A$1:$E$27</definedName>
    <definedName name="_xlnm.Print_Area" localSheetId="5">'środki trwałe'!$A$1:$D$16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<sst xmlns="http://schemas.openxmlformats.org/spreadsheetml/2006/main" count="1822" uniqueCount="854">
  <si>
    <t>RAZEM</t>
  </si>
  <si>
    <t>PKD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</si>
  <si>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</si>
  <si>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</si>
  <si>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</si>
  <si>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</si>
  <si>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</si>
  <si>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</si>
  <si>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</si>
  <si>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</si>
  <si>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</si>
  <si>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</si>
  <si>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</si>
  <si>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</si>
  <si>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</si>
  <si>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</si>
  <si>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</si>
  <si>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</si>
  <si>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</si>
  <si>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</si>
  <si>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</si>
  <si>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</si>
  <si>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</si>
  <si>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</si>
  <si>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</si>
  <si>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</si>
  <si>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</si>
  <si>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</si>
  <si>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</si>
  <si>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</si>
  <si>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</si>
  <si>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</si>
  <si>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</si>
  <si>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</si>
  <si>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</si>
  <si>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</si>
  <si>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</si>
  <si>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</si>
  <si>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</si>
  <si>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</si>
  <si>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</si>
  <si>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</si>
  <si>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</si>
  <si>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</si>
  <si>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</si>
  <si>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</si>
  <si>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</si>
  <si>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</si>
  <si>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</si>
  <si>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</si>
  <si>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</si>
  <si>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</si>
  <si>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</si>
  <si>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</si>
  <si>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</si>
  <si>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</si>
  <si>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</si>
  <si>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</si>
  <si>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</si>
  <si>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</si>
  <si>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</si>
  <si>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</si>
  <si>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</si>
  <si>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</si>
  <si>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</si>
  <si>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</si>
  <si>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</si>
  <si>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</si>
  <si>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</si>
  <si>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</si>
  <si>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</si>
  <si>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</si>
  <si>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</si>
  <si>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</si>
  <si>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</si>
  <si>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</si>
  <si>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Gmina Karlino</t>
  </si>
  <si>
    <t>672-20-35-436</t>
  </si>
  <si>
    <t>Urząd Miejski w Karlinie</t>
  </si>
  <si>
    <t>672-10-04-037</t>
  </si>
  <si>
    <t>000525398</t>
  </si>
  <si>
    <t>8411Z</t>
  </si>
  <si>
    <t>Miejsko- Gminny Ośrodek Pomocy Społecznej w Karlinie</t>
  </si>
  <si>
    <t>003801663</t>
  </si>
  <si>
    <t>8899Z</t>
  </si>
  <si>
    <t>Karliński Ośrodek Kultury</t>
  </si>
  <si>
    <t xml:space="preserve">672-19-26-587 </t>
  </si>
  <si>
    <t>Warsztaty Terapii Zajęciowej "Iskierka" w Karlinie</t>
  </si>
  <si>
    <t>672-18-31-705</t>
  </si>
  <si>
    <t xml:space="preserve"> 00052539800026</t>
  </si>
  <si>
    <t>Zakład Oświaty Karlino</t>
  </si>
  <si>
    <t>330389301</t>
  </si>
  <si>
    <t>672-12-08-946</t>
  </si>
  <si>
    <t>8510Z</t>
  </si>
  <si>
    <t>Szkoła Podstawowa im. Macieja Rataja w Karwinie</t>
  </si>
  <si>
    <t>8520Z</t>
  </si>
  <si>
    <t>Szkoła Podstawowa w Karścinie im. Leona Kruczkowskiego</t>
  </si>
  <si>
    <t>001175055</t>
  </si>
  <si>
    <t>Szkoła Podstawowa w  Daszewie</t>
  </si>
  <si>
    <t>001175061</t>
  </si>
  <si>
    <t>Szkoła Podstawowa w Karlinie im. Bohaterów 6 Pomorskiej Dywizji Piechoty</t>
  </si>
  <si>
    <t>672-15-45-997</t>
  </si>
  <si>
    <t>000266614</t>
  </si>
  <si>
    <t>Tabela nr 1 - Informacje ogólne do oceny ryzyka w Gminie Karlino</t>
  </si>
  <si>
    <t>Tabela nr 2 - Wykaz budynków i budowli w Gminie Karlino</t>
  </si>
  <si>
    <t>Tabela nr 3 - Wykaz sprzętu elektronicznego w Gminie Karlino</t>
  </si>
  <si>
    <t>Tabela nr 4 - Wykaz pojazdów w Gminie Karlino</t>
  </si>
  <si>
    <t>WYKAZ LOKALIZACJI, W KTÓRYCH PROWADZONA JEST DZIAŁALNOŚĆ ORAZ LOKALIZACJI, GDZIE ZNAJDUJE SIĘ MIENIE NALEŻĄCE DO JEDNOSTEK GMINY KARLINO</t>
  </si>
  <si>
    <t>nie</t>
  </si>
  <si>
    <t>1. Urząd Miejski w Karlinie</t>
  </si>
  <si>
    <t>2. Miejsko- Gminny Ośrodek Pomocy Społecznej w Karlinie</t>
  </si>
  <si>
    <t>BUDYNEK BIUROWY</t>
  </si>
  <si>
    <t>czy budynek jest przeznaczony do rozbiórki? (TAK/NIE)</t>
  </si>
  <si>
    <t>informacja o przeprowadzonych remontach i modernizacji budynków starszych niż 50 lat (data remontu, czego dotyczył remont, wielkość poniesionych nakładów na remont)</t>
  </si>
  <si>
    <t>3. Karliński Ośrodek Kultury</t>
  </si>
  <si>
    <t>4. Warsztaty Terapii Zajęciowej "Iskierka" w Karlinie</t>
  </si>
  <si>
    <t>5. Zakład Oświaty Karlino</t>
  </si>
  <si>
    <t>8. Szkoła Podstawowa im. Macieja Rataja w Karwinie</t>
  </si>
  <si>
    <t>9. Szkoła Podstawowa w Karścinie im. Leona Kruczkowskiego</t>
  </si>
  <si>
    <t xml:space="preserve">budynek przedszkolny </t>
  </si>
  <si>
    <t xml:space="preserve">działalność oświatowa </t>
  </si>
  <si>
    <t xml:space="preserve">garaż </t>
  </si>
  <si>
    <t>tak</t>
  </si>
  <si>
    <t>KB</t>
  </si>
  <si>
    <t>Gaśnice – proszkowe 6 szt., hydranty - 4 szt., całodobowy monitoring firmy Lex Crimen</t>
  </si>
  <si>
    <t>suporex</t>
  </si>
  <si>
    <t xml:space="preserve">płyta żelbetonowa </t>
  </si>
  <si>
    <t xml:space="preserve">płaska konstrukcja pokrycie papa </t>
  </si>
  <si>
    <t xml:space="preserve">płyta betonowa </t>
  </si>
  <si>
    <t xml:space="preserve">blacha </t>
  </si>
  <si>
    <t xml:space="preserve">remont budynku:pokrycie dachu, elewacja, drzwi uchylne </t>
  </si>
  <si>
    <t>bardzo dobry</t>
  </si>
  <si>
    <t xml:space="preserve">nie dotyczy </t>
  </si>
  <si>
    <t>nie dotyczy</t>
  </si>
  <si>
    <t xml:space="preserve">tak </t>
  </si>
  <si>
    <t>drukarkokopiarka Toshiba</t>
  </si>
  <si>
    <t>Szafa informatyczna</t>
  </si>
  <si>
    <t>telewizor LG 42</t>
  </si>
  <si>
    <t xml:space="preserve">projektor </t>
  </si>
  <si>
    <t xml:space="preserve">radioodtwarzacz sztuk 6 </t>
  </si>
  <si>
    <t>system alarmowy</t>
  </si>
  <si>
    <t>Szkoła Podstawowa</t>
  </si>
  <si>
    <t>Szkoła Podstawowa- część rozbudowana</t>
  </si>
  <si>
    <t>Szkoła Podstawowa- część nowa</t>
  </si>
  <si>
    <t>1920 / 1991</t>
  </si>
  <si>
    <t>zabezpieczenie p-poż Lex Crimen</t>
  </si>
  <si>
    <t>Daszewo 56, 78-230 Karlino</t>
  </si>
  <si>
    <t>Monitoring wizyjny Lex Crimen</t>
  </si>
  <si>
    <t>Czujnik ruchu wewnątrz budynku</t>
  </si>
  <si>
    <t>Czujnik ruchu zewnątrz budynku</t>
  </si>
  <si>
    <t>Komputer przenośny</t>
  </si>
  <si>
    <t>Tablica interaktywna</t>
  </si>
  <si>
    <t>Komputer przenośny Dell</t>
  </si>
  <si>
    <t>Szkoła Podstawowa w Karścinie</t>
  </si>
  <si>
    <t>Budowle (chodniki, ogrodzenie)</t>
  </si>
  <si>
    <t>przeciwpożarowe - gaśnice, proszkowe- 8, hydrant - w pobliżu szkoły, przeciwkradzieżowe- monitoring wewnątrz czujniki ruchu sygnał do Agencji Ochrony "Lex Crimen", monitoring wizyjny - 1 kamera zewnętrzna rejestrator w gabinecie Dyrektora</t>
  </si>
  <si>
    <t>Kamera zewnętrzna</t>
  </si>
  <si>
    <t>rejestrator</t>
  </si>
  <si>
    <t>monitor</t>
  </si>
  <si>
    <t>4. Szkoła Podstawowa w  Daszewie</t>
  </si>
  <si>
    <t>Zespół Szkół w Karlinie</t>
  </si>
  <si>
    <t>8560Z</t>
  </si>
  <si>
    <t>6. Zespół Szkół w Karlinie</t>
  </si>
  <si>
    <t>budynek I</t>
  </si>
  <si>
    <t>edukacja</t>
  </si>
  <si>
    <t>budynek II</t>
  </si>
  <si>
    <t>budowle</t>
  </si>
  <si>
    <t>gaśnice - 2 (proszkowe), hydranty, agencja ochrony całodobowej 
(LEX CRIMEN)</t>
  </si>
  <si>
    <t>gasnice - 6 (proszkowe), hydranty, agencja ochrony całodobowej 
(LEX CRIMEN)</t>
  </si>
  <si>
    <t>2. Zespół Szkół w Karlinie</t>
  </si>
  <si>
    <t>Karscher - myjka ciśnieniowa K 3.480</t>
  </si>
  <si>
    <t>Kosiarka - kosa spalinowa Agroma</t>
  </si>
  <si>
    <t>ZS Karlino uk. Ks. Brzóski 6</t>
  </si>
  <si>
    <t>5. Zespół Szkół w Karlinie</t>
  </si>
  <si>
    <t>Canon PowerShot S 100 srebrny</t>
  </si>
  <si>
    <t xml:space="preserve">Tablica interaktywna </t>
  </si>
  <si>
    <t xml:space="preserve">Laptop Samsung szt. 8 </t>
  </si>
  <si>
    <t>Adres</t>
  </si>
  <si>
    <t>ul. Parkowa 1, 78-230 Karlino</t>
  </si>
  <si>
    <t>Świetlica</t>
  </si>
  <si>
    <t>Amfiteatr</t>
  </si>
  <si>
    <t xml:space="preserve">Świetlica </t>
  </si>
  <si>
    <t>Droga dojazdowa do świetl.w Pobłociu Wielkim</t>
  </si>
  <si>
    <t>Wiata drewniana - Domacyno</t>
  </si>
  <si>
    <t>Betonowy stół  do ping-ponga szt 1 Pobłocie Wielkie</t>
  </si>
  <si>
    <t>Betonowy stół do gry w szachy wraz z siedziskami szt 1</t>
  </si>
  <si>
    <t>Karlino, ul. Moniuszki</t>
  </si>
  <si>
    <t>Pobłocie Wielkie, gm.Karlino</t>
  </si>
  <si>
    <t>hydrant</t>
  </si>
  <si>
    <t>Telewizor  /świetlica Kozia-Góra/</t>
  </si>
  <si>
    <t>Zestaw nagłaśniający /świetlica Kozia-Góra/</t>
  </si>
  <si>
    <t xml:space="preserve">Zestaw komputerowy z drukarką - Biblioteka szt 1 </t>
  </si>
  <si>
    <t>Pianino elektryczne-syntezator ROLAND JUNO-DJ /świetl. Lubiechowo/</t>
  </si>
  <si>
    <t>Drukarka - świetlica Ubysławice</t>
  </si>
  <si>
    <t xml:space="preserve">Urządzenie wielofunkcyjne - Biblioteka </t>
  </si>
  <si>
    <t>Nagrywarka DVD- Biblioteka</t>
  </si>
  <si>
    <t>Projektor z ekranem - Biblioteka</t>
  </si>
  <si>
    <t>Aparat  cyfrowy NIKON (świetl.Pobłocie Wielkie)</t>
  </si>
  <si>
    <t>Aparat fotograficzny wraz z obiektywem-  Muzeum Ziemi Karlińskiej</t>
  </si>
  <si>
    <t>Projektor BENQ MX710  /świet. Daszewo/</t>
  </si>
  <si>
    <t>Aparat fotograficzny  OLYMPUS FE-47/świet Domacyno/</t>
  </si>
  <si>
    <t>Laptop HP - świetlica Pobłocie Wielkie</t>
  </si>
  <si>
    <t>Aparat cyfrowy nixon P510-  Biblioteka</t>
  </si>
  <si>
    <t>Plac zabaw z zag.terenu</t>
  </si>
  <si>
    <t>Plac zabaw z zag.terenu i ogrodzenie</t>
  </si>
  <si>
    <t xml:space="preserve">Plac zabaw </t>
  </si>
  <si>
    <t>Plac zabaw</t>
  </si>
  <si>
    <t>ul. Kościuszki 3, 78-230 Karlino</t>
  </si>
  <si>
    <t>Przyłącze kanaliz.deszczowej</t>
  </si>
  <si>
    <t>-</t>
  </si>
  <si>
    <t>ul. Szymanowskiego 17, 78-230 Karlino</t>
  </si>
  <si>
    <t>zestaw komputerowy (komputer+monitor)</t>
  </si>
  <si>
    <t>zestaw komputerowy</t>
  </si>
  <si>
    <t>LG 50PA6500 127/TV plazmowy 44-51</t>
  </si>
  <si>
    <t>LG DH4220S 150/ zestaw kina domowego 5.</t>
  </si>
  <si>
    <t>2. Zakład Oświaty Karlino</t>
  </si>
  <si>
    <t>JELCZ</t>
  </si>
  <si>
    <t>L090M</t>
  </si>
  <si>
    <t>SUJ090100X0000072</t>
  </si>
  <si>
    <t>KGD7345</t>
  </si>
  <si>
    <t>AUTOBUS LOKALNY</t>
  </si>
  <si>
    <t>19.11.1999</t>
  </si>
  <si>
    <t>Suma ubezpieczenia (wartość pojazdu z VAT)</t>
  </si>
  <si>
    <t>001175078</t>
  </si>
  <si>
    <t>Konsola MSXBOX</t>
  </si>
  <si>
    <t>budynek szkoły</t>
  </si>
  <si>
    <t>1945, 2010</t>
  </si>
  <si>
    <t>monitoring- Lex Crimen</t>
  </si>
  <si>
    <t>ul. Traugutta 2, 78-230 Karlino</t>
  </si>
  <si>
    <t>kamery</t>
  </si>
  <si>
    <t>laptop</t>
  </si>
  <si>
    <t>RAZEM MASZYNY</t>
  </si>
  <si>
    <t>3. Zakład Oświaty Karlino</t>
  </si>
  <si>
    <t>4. Przedszkole Miejskie im. M. Curie-Skłodowskiej</t>
  </si>
  <si>
    <r>
      <t xml:space="preserve">Wykaz sprzętu elektronicznego </t>
    </r>
    <r>
      <rPr>
        <b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</si>
  <si>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</t>
    </r>
  </si>
  <si>
    <t>zestaw komputerowy + drukarka</t>
  </si>
  <si>
    <t>komplet komputerowy</t>
  </si>
  <si>
    <t>laptop Lenowo sl500</t>
  </si>
  <si>
    <t>rzutnik multimedialny</t>
  </si>
  <si>
    <t>dysk do archiwizacji</t>
  </si>
  <si>
    <t>notebook Dell INS M501r+Office Standard</t>
  </si>
  <si>
    <t>tablica interaktywna mobilna Gomax</t>
  </si>
  <si>
    <t>aparat cyfrowy Canon</t>
  </si>
  <si>
    <t>biura</t>
  </si>
  <si>
    <t>kubatura (w m³)***</t>
  </si>
  <si>
    <t>672-11-37-809</t>
  </si>
  <si>
    <t>ul. Plac Jana Pawła II 6, 78-230 Karlino</t>
  </si>
  <si>
    <t>ul. Traugutta 6, 78-230 Karlino</t>
  </si>
  <si>
    <t>ul. Moniuszki 8, 78-230 Karlino</t>
  </si>
  <si>
    <t>Karwin 23, 78-230 Karlino</t>
  </si>
  <si>
    <t>Karścino 18, 78-230 Karlino</t>
  </si>
  <si>
    <t>9004Z</t>
  </si>
  <si>
    <t>6920Z</t>
  </si>
  <si>
    <t>wychowanie przedszkolne</t>
  </si>
  <si>
    <t>szkoły podstawowe</t>
  </si>
  <si>
    <t>kierowanie podstawowymi rodzajami działalności publicznej</t>
  </si>
  <si>
    <t>pomoc społeczna pozostała, bez zakwaterowania</t>
  </si>
  <si>
    <t>działalność obiektów kulturalnych</t>
  </si>
  <si>
    <t>pozostała opieka wychowawcza i społeczna bez zakwaterowania</t>
  </si>
  <si>
    <t>działalność rachunkowo-księgowa; doradztwo podatkowe</t>
  </si>
  <si>
    <t>Zestaw komputerowy z oprogramowaniem - Muzeum Ziemi Karlińskiej, sztuk 2</t>
  </si>
  <si>
    <t>Sterownik (komputer, karta graficzna MATROX, okablowanie) - Muzeum Ziemi Karlińskiej kpl 1</t>
  </si>
  <si>
    <t>Zestaw komputerowy z oprogramowaniem - świetlica Lubiechowo, sztuk 2</t>
  </si>
  <si>
    <t>1. Miejsko-Gminny Ośrodek Pomocy Społecznej w Karlinie</t>
  </si>
  <si>
    <t>całodobowy dozór agencji ochrony; gaśnice - 4 szt.</t>
  </si>
  <si>
    <t>2. Karliński Ośrodek Kultury</t>
  </si>
  <si>
    <t>x</t>
  </si>
  <si>
    <t>Ryzyka podlegające ubezpieczeniu w danym pojeździe</t>
  </si>
  <si>
    <t>Zestaw komputerowy /świetlica Kozia-Góra/</t>
  </si>
  <si>
    <t>Zestaw multimedialny (ekran, projektor, laptop, okablowanie, oprogramowanie)- Muzeum Ziemi Karlińsk.</t>
  </si>
  <si>
    <t>Ekran 42' wraz z okablowaniem- Muzeum Ziemi Karlińs. sztuk 8</t>
  </si>
  <si>
    <t>Urządzenie wielofunkcyjne HPDeskjet ink advantage szt. 1 /świetl. Krukowo</t>
  </si>
  <si>
    <t>Drukarka HP LASERJET P2035  szt. 1 /św Krukowo/</t>
  </si>
  <si>
    <t>Ekran Buenosscreen 240x180 /świetl.Daszewo/</t>
  </si>
  <si>
    <t>Oświetlenie dyskotekowe i projektor /św. Zwartowo/</t>
  </si>
  <si>
    <t>Urządzenie wielofunkcyjne Brother DPC-J125 23 szt. 1 /świetl. Zwartowo/</t>
  </si>
  <si>
    <t>Kolumny głośnikowe Reloop-RSP 30 - szt 2 - Pobłocie W.</t>
  </si>
  <si>
    <t>Telewizor SamsungLE320550 - świetlica Ubysławice</t>
  </si>
  <si>
    <t>Wieża LG XA66 - świetlica Ubysławice</t>
  </si>
  <si>
    <t>Telewizor - świetlica Pobłocie Wielkie</t>
  </si>
  <si>
    <t>Konsola - świetlica Pobłocie Wielkie</t>
  </si>
  <si>
    <t>Gra XboX szt. 3 - świetlica Pobłocie Wielkie</t>
  </si>
  <si>
    <t>Gra XBOX 360 szt. 3- sołectwo Zwartowo</t>
  </si>
  <si>
    <t>zestaw komputerowy szt. 2</t>
  </si>
  <si>
    <t>Zestaw komputerowy + oprogramowanie</t>
  </si>
  <si>
    <t xml:space="preserve">telewizor LG Plazma </t>
  </si>
  <si>
    <t>Zestaw UHF - 4kon4 R mikrofon bezprzewodowy</t>
  </si>
  <si>
    <t>Zestaw kina domowego /świetlica Kozia-Góra/</t>
  </si>
  <si>
    <t>Sprzęt muzyczny (Odtwarzacz dyskotekowy szt. 1, statyw kolumnowy szt. 2, statyw mikrofonowy szt. 2, uchwyt mikrofonowy z mikrofonem szt. 10) - sołectwo Karścino</t>
  </si>
  <si>
    <t xml:space="preserve">komputer przenośny, oprogramowanie </t>
  </si>
  <si>
    <t>gaśnice, hydrant, alarm, dozór agencji</t>
  </si>
  <si>
    <t>Budynek nr 3 z ogrodzeniem</t>
  </si>
  <si>
    <t>Świetlica + wiata na drewno</t>
  </si>
  <si>
    <t>Budynek - Biblioteka</t>
  </si>
  <si>
    <t>Kozia Góra, gm. Karlino</t>
  </si>
  <si>
    <t>Pobłocie Wielkie, gm. Karlino przy świetlicy wiejskiej</t>
  </si>
  <si>
    <t>Pobłocie Wielkie, gm.Karlino przy świetlicy wiejskiej</t>
  </si>
  <si>
    <t>Karlinko, gm. Karlino</t>
  </si>
  <si>
    <t>Pobłocie Wielkie, gm. Karlino</t>
  </si>
  <si>
    <t>Syrkowice, gm. Karlino</t>
  </si>
  <si>
    <t>Karścino, gm. Karlino</t>
  </si>
  <si>
    <t xml:space="preserve">ul. Ks. Brzóski 6, 78-230 Karlino </t>
  </si>
  <si>
    <t>Karlino, ul. Traugutta 6</t>
  </si>
  <si>
    <t>Karlino, przy stadionie miejskim</t>
  </si>
  <si>
    <t>Ubysławice, gm. Karlino</t>
  </si>
  <si>
    <t>Krukowo, gm. Karlino</t>
  </si>
  <si>
    <t>Zwartowo, gm. Karlino</t>
  </si>
  <si>
    <t>Domacyno, gm. Karlino</t>
  </si>
  <si>
    <t>Malonowo, gm. Karlino</t>
  </si>
  <si>
    <t>Kowańcz, gm. Karlino</t>
  </si>
  <si>
    <t>Daszewo, gm. Karlino</t>
  </si>
  <si>
    <t>Lubiechowo, gm. Karlino</t>
  </si>
  <si>
    <t>Mierzyn, gm. Karlino</t>
  </si>
  <si>
    <t>Gościnko, gm. Karlino</t>
  </si>
  <si>
    <t>Domacyno, gm. Karlino przy świetlicy</t>
  </si>
  <si>
    <t>Karwin, gm. Karlino</t>
  </si>
  <si>
    <t>Syrkowice, gm.Karlino</t>
  </si>
  <si>
    <t>Garnki, gm. Karlino</t>
  </si>
  <si>
    <t>Karlino, ul.Parkowa /park miejski/</t>
  </si>
  <si>
    <t>Kompleks melioracji</t>
  </si>
  <si>
    <t>Melioracja urządzeń wodnych szczegółowych</t>
  </si>
  <si>
    <t>Cokół żelbetowy na palach stalowych</t>
  </si>
  <si>
    <t>Schody konstrukcji stalowej na palach</t>
  </si>
  <si>
    <t>Hangar na kajaki</t>
  </si>
  <si>
    <t>Kanalizacja sanitarna</t>
  </si>
  <si>
    <t>Sieć energetyczna</t>
  </si>
  <si>
    <t>Sieć wodociągowa</t>
  </si>
  <si>
    <t>Miejsca postojowe</t>
  </si>
  <si>
    <t>Stanowiska dla karawaningu</t>
  </si>
  <si>
    <t>Pomost cumowania kajaków</t>
  </si>
  <si>
    <t>Tereny grilowania i ogniska</t>
  </si>
  <si>
    <t>Pole namiotowe</t>
  </si>
  <si>
    <t>Boisko do siatkówki plac zabaw</t>
  </si>
  <si>
    <t>Budynek administracyjny Urzedu</t>
  </si>
  <si>
    <t>Budynek (były KOK)</t>
  </si>
  <si>
    <t>Zbiornik PPOŻ</t>
  </si>
  <si>
    <t>Budynek OSP</t>
  </si>
  <si>
    <t>Budynek hydrofornii</t>
  </si>
  <si>
    <t>Budynek stacji wodociągowej</t>
  </si>
  <si>
    <t>Budynek socjalny - targowisko</t>
  </si>
  <si>
    <t>Budynek gospodarczy</t>
  </si>
  <si>
    <t>Budynek zlewni mleka</t>
  </si>
  <si>
    <t>Przystanek PKS</t>
  </si>
  <si>
    <t>Wiata</t>
  </si>
  <si>
    <t>Wiata przystankowa</t>
  </si>
  <si>
    <t>Budynek hydrofornii z ogrodzeniem</t>
  </si>
  <si>
    <t>Studnia głębinowa</t>
  </si>
  <si>
    <t>Oświetlenie zewnętrzne SKR</t>
  </si>
  <si>
    <t>Przewody rozdzielcze sieci wody</t>
  </si>
  <si>
    <t>Ujęcie sieć elektryczna</t>
  </si>
  <si>
    <t>Studnia wiercona</t>
  </si>
  <si>
    <t>Zrzut wody</t>
  </si>
  <si>
    <t>Instalacja wodnokanalizacyjna</t>
  </si>
  <si>
    <t>Instalacja sanitarna targowisko</t>
  </si>
  <si>
    <t>Szambo bezodpływowe</t>
  </si>
  <si>
    <t>Słupy stalowe wraz z oprawami - zespół garaży</t>
  </si>
  <si>
    <t>Linia kablowa Yaki 4x25 przy zespole garaży</t>
  </si>
  <si>
    <t>Kanalizacja deszczowa</t>
  </si>
  <si>
    <t>Zewnętrzna sieć wodociągowa</t>
  </si>
  <si>
    <t>Kanał hydrofornii</t>
  </si>
  <si>
    <t>Oczyszczalnia ścieków</t>
  </si>
  <si>
    <t>Ujęcie wody, zewnętrzna sieć wodociągowa</t>
  </si>
  <si>
    <t>Sieć elektryczna</t>
  </si>
  <si>
    <t>Zbiornik/Inhoffa</t>
  </si>
  <si>
    <t>Studnia pompa wiejska</t>
  </si>
  <si>
    <t>Zbiornik bezodpływowy</t>
  </si>
  <si>
    <t xml:space="preserve">Sieć elektryczna </t>
  </si>
  <si>
    <t>Studnia</t>
  </si>
  <si>
    <t>Odwiert studni</t>
  </si>
  <si>
    <t>Słupy oświtleniowe szt.3 garaże</t>
  </si>
  <si>
    <t>Słupy oświetleniowe szt. 3 stadion</t>
  </si>
  <si>
    <t>Słupy oświetleniowe szt.1</t>
  </si>
  <si>
    <t>Słup oświetleniowy szt. 1</t>
  </si>
  <si>
    <t>Kładka przez kanał młyński</t>
  </si>
  <si>
    <t>Ogrodzenie hydrofornii</t>
  </si>
  <si>
    <t>Stragany targowisko</t>
  </si>
  <si>
    <t>Ogrodzenie oczyszczalni</t>
  </si>
  <si>
    <t>Ogrodzenie sieci wodociągowej</t>
  </si>
  <si>
    <t>Oświetlenie boiska do piłki ręcznej i koszykowej</t>
  </si>
  <si>
    <t>Kanalizacja deszczowa, sala sportowa</t>
  </si>
  <si>
    <t>Przyłącze gazowe, sala sportowa</t>
  </si>
  <si>
    <t>Trybuny stadionu miejskiego</t>
  </si>
  <si>
    <t>Ogrodzenie siatkowe stadionu</t>
  </si>
  <si>
    <t>Komin spalinowy, sala sportowa szt. 2</t>
  </si>
  <si>
    <t>Budynek sali sportowej</t>
  </si>
  <si>
    <t>Przystanek autobusowy</t>
  </si>
  <si>
    <t>Budynek administracyjny</t>
  </si>
  <si>
    <t>Pętla autobusowa w Gościnku</t>
  </si>
  <si>
    <t>Studnia głębinowa Lubiechowo</t>
  </si>
  <si>
    <t>Sieć zewnętrzna wod.-kan. Krukowo</t>
  </si>
  <si>
    <t>Studnia wiercona Mierzyn</t>
  </si>
  <si>
    <t>Sieć zewnętrzna Pobłocie Wielkie</t>
  </si>
  <si>
    <t>Przyłącze wodociągowe Daszewo</t>
  </si>
  <si>
    <t>Zbiornik bezodpływowy Lubiechowo</t>
  </si>
  <si>
    <t>Parking przy cmentarzu komunalnym</t>
  </si>
  <si>
    <t>Park  miejski</t>
  </si>
  <si>
    <t>Park rekreacyjny</t>
  </si>
  <si>
    <t>Boisko o nawierzchni poliuretanowej</t>
  </si>
  <si>
    <t>Boisko o nawierzchni trawiastej</t>
  </si>
  <si>
    <t>Boisko o nawierzchni poliuretanowej do siatkówki</t>
  </si>
  <si>
    <t>Boisko o nawierzchni poliuretanowej do siarkówki</t>
  </si>
  <si>
    <t>Boisko wielofunkcyjne</t>
  </si>
  <si>
    <t>Boisko do piłki nożnej</t>
  </si>
  <si>
    <t>Boisko o nawierzchni trawiastej do piłki nożnej</t>
  </si>
  <si>
    <t>Boisko wielofunkcyjne o nawierzchni poliuretanowej</t>
  </si>
  <si>
    <t xml:space="preserve">Budynek magazynowy </t>
  </si>
  <si>
    <t>Kaplica cmentarna</t>
  </si>
  <si>
    <t>Garaż cmentarz</t>
  </si>
  <si>
    <t>Parkingi i drogi dojazdowe cmentarz</t>
  </si>
  <si>
    <t>Zagospodarowanie terenu/alejki</t>
  </si>
  <si>
    <t>Ogrodzenie cmentarza</t>
  </si>
  <si>
    <t>Budynek socjalny</t>
  </si>
  <si>
    <t>Lampy oświetleniowe</t>
  </si>
  <si>
    <t>Ogrodzenie pola namiotowego</t>
  </si>
  <si>
    <t>Trybuny z ławami</t>
  </si>
  <si>
    <t>Kanalizacja teletechniczna</t>
  </si>
  <si>
    <t>Oświetlenie drogowe Domacyno</t>
  </si>
  <si>
    <t>Wiata  przystankowa Zwartowo</t>
  </si>
  <si>
    <t>Instalacja światłowodowA</t>
  </si>
  <si>
    <t>Ogrodzenie boiska sportowego</t>
  </si>
  <si>
    <t xml:space="preserve">Boisko do gry </t>
  </si>
  <si>
    <t>Ogrodzenie kompleksu boisk sportowych</t>
  </si>
  <si>
    <t>Maszt do fotoradaru</t>
  </si>
  <si>
    <t>Przyłącze zasilajace do masztu fotoradaru Kozaia Góra</t>
  </si>
  <si>
    <t>Plac na pojemniki do selektywnej zbiorki odpadów</t>
  </si>
  <si>
    <t>Przyłacze energetyczne -Stadion Miejski</t>
  </si>
  <si>
    <t xml:space="preserve">Parking ul. Kościuszki </t>
  </si>
  <si>
    <t>Punkty świetlne ul.4 Marca w Karlinie</t>
  </si>
  <si>
    <t>Punkty świetlne ul.Walki Młodych/Niepodległości</t>
  </si>
  <si>
    <t>Punkty świetlne ul. Słoneczna w Karlinie</t>
  </si>
  <si>
    <t>Punkty świetlne ul.Parkowa w karlinie</t>
  </si>
  <si>
    <t>Punkty świetlne ul. Kościuszki (od ogrodów działkowych do ul. 4 Marca)</t>
  </si>
  <si>
    <t>Punkty świetlne ul.Kościuszki/Wojska Polskiego</t>
  </si>
  <si>
    <t>Punkty świetlne ul.Pełki,Chopina,Moniuszki</t>
  </si>
  <si>
    <t>Punkty świetlne ul. Plac Jana Pawła II</t>
  </si>
  <si>
    <t xml:space="preserve">Słupy oswietleniowe przu ul. Kolejowej w Karlinie </t>
  </si>
  <si>
    <t>Linia kablowa w KSSSE</t>
  </si>
  <si>
    <t xml:space="preserve">Utwardzony plac na pojemniki do selektywnej zbiórki odpadów </t>
  </si>
  <si>
    <t xml:space="preserve">Kanalizacja deszczowa ul. Kolejowa </t>
  </si>
  <si>
    <t>Stanica kajakowa</t>
  </si>
  <si>
    <t>Piłkochwyt na boisku sportowym</t>
  </si>
  <si>
    <t>Gazociąg na terenie KSSSE</t>
  </si>
  <si>
    <t>Szambo (budynek byłego KOK)</t>
  </si>
  <si>
    <t>Wieś Garnki</t>
  </si>
  <si>
    <t>Karlino</t>
  </si>
  <si>
    <t>Gościnko</t>
  </si>
  <si>
    <t>Domacyno</t>
  </si>
  <si>
    <t>Karścino</t>
  </si>
  <si>
    <t>Malanowo</t>
  </si>
  <si>
    <t>Krukowo</t>
  </si>
  <si>
    <t>Pobłocie Wielkie</t>
  </si>
  <si>
    <t>Kozia Góra</t>
  </si>
  <si>
    <t>Karlino ul. Koszalińska 93a</t>
  </si>
  <si>
    <t>Kowańcz</t>
  </si>
  <si>
    <t>Mierzyn</t>
  </si>
  <si>
    <t>Karwin</t>
  </si>
  <si>
    <t>Wyganowo</t>
  </si>
  <si>
    <t>Syrkowice</t>
  </si>
  <si>
    <t>Ubysławice</t>
  </si>
  <si>
    <t>Poczernin</t>
  </si>
  <si>
    <t>Daszewo</t>
  </si>
  <si>
    <t>Gościno</t>
  </si>
  <si>
    <t>Garnki</t>
  </si>
  <si>
    <t>Karlino ul. Moniuszki</t>
  </si>
  <si>
    <t>Karlino ul.Leśna</t>
  </si>
  <si>
    <t>Karlino ul.Żwirki</t>
  </si>
  <si>
    <t>Karlino ul. 4-go Marca</t>
  </si>
  <si>
    <t>Linia NN Karlinko</t>
  </si>
  <si>
    <t>Karlino ul.Chopina</t>
  </si>
  <si>
    <t>Karlino ul. Słoneczna</t>
  </si>
  <si>
    <t>Karlino ul. Kościuszki</t>
  </si>
  <si>
    <t>Karlino ul. Białogardzka</t>
  </si>
  <si>
    <t>Karlino ul. Kołobrzeska</t>
  </si>
  <si>
    <t>Karlino ul. Szczecińska Nr 19</t>
  </si>
  <si>
    <t>Karlino - Kołobrzeg</t>
  </si>
  <si>
    <t>Karlino ul. Koszalińska</t>
  </si>
  <si>
    <t>Karlino ul. Szymanowskiego Nr 17</t>
  </si>
  <si>
    <t>ul. Pełki, Karlino</t>
  </si>
  <si>
    <t>ul. Koszalińska 96, Karlino</t>
  </si>
  <si>
    <t>ul.Waryńskiego</t>
  </si>
  <si>
    <t>ul. Kościuszki, Karlino</t>
  </si>
  <si>
    <t>Karlino ul. Koszalińska 96a</t>
  </si>
  <si>
    <t>Karlino ul. Nadbrzeżna</t>
  </si>
  <si>
    <t xml:space="preserve">Karlino ul. Nadbrzeżna </t>
  </si>
  <si>
    <t>ul.Waryńskiego.Spichrzowa,Wigury,</t>
  </si>
  <si>
    <t>Zwartowo</t>
  </si>
  <si>
    <t>Malonowo</t>
  </si>
  <si>
    <t>Lubiechowo</t>
  </si>
  <si>
    <t>Kowancz</t>
  </si>
  <si>
    <t>Poblocie Wielkie</t>
  </si>
  <si>
    <t>Daszewo-Krzywoploty</t>
  </si>
  <si>
    <t>Mierzynek</t>
  </si>
  <si>
    <t>Poczerino</t>
  </si>
  <si>
    <t xml:space="preserve">Karlino ul. Kolejowa </t>
  </si>
  <si>
    <t>Strefa KSSSE</t>
  </si>
  <si>
    <t>Karlino -Wioska SOS</t>
  </si>
  <si>
    <t>Karlino ul. Leśna</t>
  </si>
  <si>
    <t>Karlino ul. Spokojna</t>
  </si>
  <si>
    <t>Karlino ul. Dworcowa dz.8</t>
  </si>
  <si>
    <t>Karlino ul. Walki Młodych</t>
  </si>
  <si>
    <t>Karlino ul.Okrzei dz.111</t>
  </si>
  <si>
    <t>Karlino ul. Moniuszki dz 39/8</t>
  </si>
  <si>
    <t>Karlino ul.Okrzei dz.129</t>
  </si>
  <si>
    <t>Karlino ul. Moniuszki dz 132</t>
  </si>
  <si>
    <t>Karlino ul. Dworcowa dz.31/6</t>
  </si>
  <si>
    <t>karlino ul. Żwirki dz.145/1</t>
  </si>
  <si>
    <t>karlino ul. Żwirki dz.156/5</t>
  </si>
  <si>
    <t>Karlino ul. Traugutta i Ks.Brzóski dz.163/1</t>
  </si>
  <si>
    <t>Karlino ul. Traugutta (szkoła podstawowa dz.163/1)</t>
  </si>
  <si>
    <t>Karlino ul Parkowa dz.137/3</t>
  </si>
  <si>
    <t>Karlino ul. Szmanowskiego dz.179/16</t>
  </si>
  <si>
    <t>Karlino ul. Szczecińska 1 dz.185/1</t>
  </si>
  <si>
    <t>Karlino ul. Szczecińska 2 dz.202</t>
  </si>
  <si>
    <t>Karlino ul. Waryńskiego dz.236/4</t>
  </si>
  <si>
    <t>Karlino ul. Okrzei dz.251</t>
  </si>
  <si>
    <t>Karlino  ul. Przyjaźni dz.413/1</t>
  </si>
  <si>
    <t>Karlino ul. Wyzwolenia dz.413/12</t>
  </si>
  <si>
    <t>Karlino ul. 4-go Marca dz.424/5</t>
  </si>
  <si>
    <t>Karlino ul Kościuszki (stadion) dz.491</t>
  </si>
  <si>
    <t>Karlino ul. 4-go Marca dz.426/2</t>
  </si>
  <si>
    <t>Karlino ul. Ogródki działkowe dz.2/3</t>
  </si>
  <si>
    <t>Karlino - Parking przy garazach dz.141/1</t>
  </si>
  <si>
    <t>Karlino ul Parkowa dz.138</t>
  </si>
  <si>
    <t>Karlino ul. Pełki dz.210/2</t>
  </si>
  <si>
    <t>Karlino ul Wojska Polskiego dz. 223/6</t>
  </si>
  <si>
    <t>Karlino ul Pełki dz.223/5</t>
  </si>
  <si>
    <t xml:space="preserve">Karlino ul Kolejowa </t>
  </si>
  <si>
    <t>Karlino ul.Szczecińska 19</t>
  </si>
  <si>
    <t>Karlino ul. Szczecińska</t>
  </si>
  <si>
    <t>dobry</t>
  </si>
  <si>
    <t>dardzo dobry</t>
  </si>
  <si>
    <t>Zestaw komputerowy Stanowisko ds. mieszkańców</t>
  </si>
  <si>
    <t>Zestaw komputerowy Biuro Rady</t>
  </si>
  <si>
    <t>Zestaw komputerowy Straż Miejska</t>
  </si>
  <si>
    <t>Zestaw komputerowy Ewidencja Ludności</t>
  </si>
  <si>
    <t>Zestaw komputerowy HOME-Banking</t>
  </si>
  <si>
    <t>Zestaw komputerowy  Z-ca Skarbnika</t>
  </si>
  <si>
    <t>Zestaw komputerowy Straz Miejska</t>
  </si>
  <si>
    <t>Komputer Serwer TRAFIC II Straż Miejska</t>
  </si>
  <si>
    <t xml:space="preserve">Zestaw komputerowy GPiOŚ </t>
  </si>
  <si>
    <t>Zestaw komputerowy PODATKI</t>
  </si>
  <si>
    <t>Ksero KONICA Minolta Urzad I pietro            (grupa 8)</t>
  </si>
  <si>
    <t xml:space="preserve">Drukarka laserowa Straz Miejska </t>
  </si>
  <si>
    <t>Zestaw komputerowy Promocja -IT</t>
  </si>
  <si>
    <t>Zestaw komputerowy Gospodarka Nieruchomościami</t>
  </si>
  <si>
    <t>Komputer Lenovo M58p GPiOŚ</t>
  </si>
  <si>
    <t>Komputer Serwer (smieci)</t>
  </si>
  <si>
    <t>Zestaw komputerowy (obsługa interesanta)</t>
  </si>
  <si>
    <t>Zestaw komputerowy Księgowość</t>
  </si>
  <si>
    <t>Stacja robocza Leno Think center i drukarka laser Jet Wioska SOS</t>
  </si>
  <si>
    <t>Komputer stacjonarny -skarbnik</t>
  </si>
  <si>
    <t>Komputer stacjonarny -rolnictwo</t>
  </si>
  <si>
    <t>Komputer stacjonarny -podatki</t>
  </si>
  <si>
    <t>Komputer stacjonarny -sekretarz</t>
  </si>
  <si>
    <t>Komputer stacjonarny -śmieci</t>
  </si>
  <si>
    <t>Komputer stacjonarny -Semenowicz</t>
  </si>
  <si>
    <t>Komputer stacjonarny -Aleksiuk</t>
  </si>
  <si>
    <t>Komputer stacjonarny -usc</t>
  </si>
  <si>
    <t>Komputer stacjonarny -sekretariat</t>
  </si>
  <si>
    <t>Komputer stacjonarny -śmieci - Dębek</t>
  </si>
  <si>
    <t>Komputer stacjonarny -gospodarka komunalna A.Wiśniewska</t>
  </si>
  <si>
    <t>Komputer stacjonarny -kadry</t>
  </si>
  <si>
    <t>Komputer stacjonarny -kasa</t>
  </si>
  <si>
    <t>Komputer stacjonarny -inwestycje  kierownik</t>
  </si>
  <si>
    <t xml:space="preserve">Komputer stacjonarny -inwestycje  </t>
  </si>
  <si>
    <t>Drukarka laserowa Straz Promocja</t>
  </si>
  <si>
    <t>Infokiosk (dz.nr 247 obr 004)</t>
  </si>
  <si>
    <t>Zestaw komputerowy DELL VOSTER 430 I 3 Straż Miejska</t>
  </si>
  <si>
    <t>Zestaw komputerowy Straż Miejska DELL V 460</t>
  </si>
  <si>
    <t>Zestaw komputerowy stanowsko ds. zamówień publicznych</t>
  </si>
  <si>
    <t>Zestaw komputerowy stanowsko ds. rozliczeń inwestycji</t>
  </si>
  <si>
    <t>Zestaw komputerowy TV Karlino</t>
  </si>
  <si>
    <t>Ksero SHARP Referat GPiOŚ (grupa 8)</t>
  </si>
  <si>
    <t>Zestaw komputerowy Radca Prawny</t>
  </si>
  <si>
    <t xml:space="preserve">Zestaw komputerowy Sala Sportowa </t>
  </si>
  <si>
    <t>Urzadzenie wielofunkcyjne Ksero ( grupa 8)</t>
  </si>
  <si>
    <t>Komputer stacjonarny - Informatyk</t>
  </si>
  <si>
    <t>Stacja robocza Leno Think center I drukarka HP Wioska SOS</t>
  </si>
  <si>
    <t>Stacja robocza Leno Think center Wioska SOS</t>
  </si>
  <si>
    <t>Urzadzenie switch com p/n 3 cr informatyk</t>
  </si>
  <si>
    <t>Netbook thinkpad z61z promocja</t>
  </si>
  <si>
    <t>Netbook thinkpad z61z skarbnik</t>
  </si>
  <si>
    <t>Urzadzenie systemu zabezpieczeń sieciowych serwer</t>
  </si>
  <si>
    <t>Serwer typy IMB</t>
  </si>
  <si>
    <t>Fotoradar</t>
  </si>
  <si>
    <t>Laptop IENOWO (Burmistrz)</t>
  </si>
  <si>
    <t>Laptop (Z-ca Burmistrza)</t>
  </si>
  <si>
    <t>Laptop OSP Karlino</t>
  </si>
  <si>
    <t>Fotoradar CM 038</t>
  </si>
  <si>
    <t xml:space="preserve">Laptop DELL V 3550  Straż Miejska </t>
  </si>
  <si>
    <t>Fotoradar -laserowy miernik predkości z rejestr.wideo</t>
  </si>
  <si>
    <t>Infokiosk (Majatek obcy)</t>
  </si>
  <si>
    <t>Punkt kamerowy  - Rynek    - na zewnątrz</t>
  </si>
  <si>
    <t>Punkt kamerowy  - Stadion  - na zewnątrz</t>
  </si>
  <si>
    <t>Punkt kamerowy  - ul. Nadbrzeżna</t>
  </si>
  <si>
    <t>Punkt do monitoringu zewnętrznego Hala Sportowa</t>
  </si>
  <si>
    <t>Punkt kamerowy zewnętrzny, ul. Szczecińska</t>
  </si>
  <si>
    <t>Punkt Kamerowy Zewnętrzny ul. Białogardzka</t>
  </si>
  <si>
    <t>Motopoma pływająca NIAGARA</t>
  </si>
  <si>
    <t>Pompa szlamowa</t>
  </si>
  <si>
    <t>Aparat powietrzyny butlowy 2 szt</t>
  </si>
  <si>
    <t>Odsysacz wiszacy</t>
  </si>
  <si>
    <t>Aparat powietrzyny  6 szt</t>
  </si>
  <si>
    <t>Syrena OSP Karlino</t>
  </si>
  <si>
    <t>Motopompa pożarnicza</t>
  </si>
  <si>
    <t>Motopompa pożarnicza szlamowa</t>
  </si>
  <si>
    <t>Wywarzacz drzwi OSP Karlino</t>
  </si>
  <si>
    <t>Nożyce do pedałow</t>
  </si>
  <si>
    <t>Deszczownia-Urządzenie do nawadniania płyty boiska</t>
  </si>
  <si>
    <t>OSPKarlino ul Szymanowskiego</t>
  </si>
  <si>
    <t>Pobłocie Wielkie (boisko sportowe)</t>
  </si>
  <si>
    <t>Karścino (boisko sportowe)</t>
  </si>
  <si>
    <t>Karlino (boisko sportowe)</t>
  </si>
  <si>
    <t>Star</t>
  </si>
  <si>
    <t>KOA 239Y</t>
  </si>
  <si>
    <t>Jelcz</t>
  </si>
  <si>
    <t>TT85030318</t>
  </si>
  <si>
    <t>A-15M</t>
  </si>
  <si>
    <t>ZBI08139</t>
  </si>
  <si>
    <t>ZBI08696</t>
  </si>
  <si>
    <t>Magirus Deutz</t>
  </si>
  <si>
    <t>FM 170 D11 FA</t>
  </si>
  <si>
    <t>ZBI03274</t>
  </si>
  <si>
    <t>P1310</t>
  </si>
  <si>
    <t>SWNP1310080002389</t>
  </si>
  <si>
    <t>ZBI49PF</t>
  </si>
  <si>
    <t>CN200</t>
  </si>
  <si>
    <t>SA92V4CNXA4068124</t>
  </si>
  <si>
    <t>specjalny-czyszczący</t>
  </si>
  <si>
    <t>SAM</t>
  </si>
  <si>
    <t>Zoltan 2</t>
  </si>
  <si>
    <t>ZBI 99PH</t>
  </si>
  <si>
    <t>D-Max</t>
  </si>
  <si>
    <t>MPATFS86HBT103385</t>
  </si>
  <si>
    <t>ZBI13337</t>
  </si>
  <si>
    <t>Berlingo</t>
  </si>
  <si>
    <t>VF7GJKFWC93017004</t>
  </si>
  <si>
    <t>ZBI 14402</t>
  </si>
  <si>
    <t>10. Szkoła Podstawowa w  Daszewie</t>
  </si>
  <si>
    <t>11. Szkoła Podstawowa w Karlinie im. Bohaterów 6 Pomorskiej Dywizji Piechoty</t>
  </si>
  <si>
    <t>6. Zakład Oświaty Karlino</t>
  </si>
  <si>
    <t>3. Szkola Podstawowa w Karścinie im. Leona Kruczkowskiego</t>
  </si>
  <si>
    <t>specjalny</t>
  </si>
  <si>
    <t>przyczepa</t>
  </si>
  <si>
    <t>osobowy</t>
  </si>
  <si>
    <t>cieżarowy</t>
  </si>
  <si>
    <t>Sprzęt do utrzymania czystości (zamiatarka) Johson</t>
  </si>
  <si>
    <t>ZBI 10 PF</t>
  </si>
  <si>
    <t>ZBI 01436</t>
  </si>
  <si>
    <t>SWNP1310070002367</t>
  </si>
  <si>
    <t>3,5 t</t>
  </si>
  <si>
    <t>2. Miejsko-Gminny Ośrodek Pomocy Społecznej w Karlinie - brak budynków</t>
  </si>
  <si>
    <t>5. Zakład Oświaty Karlino - brak budynków</t>
  </si>
  <si>
    <t>gaśnice, hydrant, alarm,dozór agencji</t>
  </si>
  <si>
    <t>8532D</t>
  </si>
  <si>
    <t>termomodernizacja budyku przedszkola</t>
  </si>
  <si>
    <t>termomodernizacja 2012 r.</t>
  </si>
  <si>
    <t>ul. Ks. Brzóski 6, 78-230 Karlino</t>
  </si>
  <si>
    <t>zabezpieczenia
(znane zabiezpieczenia p-poż i przeciw kradzieżowe)      
(2)</t>
  </si>
  <si>
    <t>Fotoradary - Radarowy system kontroli prędkości pojazdów typu „FOTORAPIDCH” nr fabr. 040,057 – 2 sztuki ( 2x121.770,00 zł)</t>
  </si>
  <si>
    <t>Serwer Monitoring - wewnątrz</t>
  </si>
  <si>
    <t>Razem oprogramowanie</t>
  </si>
  <si>
    <t>Punkt kamerowy  - ul. 4-go Marca</t>
  </si>
  <si>
    <t>Punkt kamerowy  - ul. Traugutta</t>
  </si>
  <si>
    <t>Karczer - odkurzacz WD 3.370</t>
  </si>
  <si>
    <t>Termomodernizacja Budynku szkoły podstawowej</t>
  </si>
  <si>
    <t xml:space="preserve">Budynek kotłowni </t>
  </si>
  <si>
    <t>Gaśnice, ppoż, dozór agencji ochrony, kraty w dzwiach</t>
  </si>
  <si>
    <t xml:space="preserve">8. Szkoła Podstawowa im. Macieja Rataja w Karwinie </t>
  </si>
  <si>
    <t>Wykaz oprogramowania</t>
  </si>
  <si>
    <t>5. Zarząd Budynków Komunalnych Sp. z o.o.</t>
  </si>
  <si>
    <t>ul. Koszalińska 37, 78-230 Karlino</t>
  </si>
  <si>
    <t>ul. Koszalińska 62, 78-230 Karlino</t>
  </si>
  <si>
    <t>ul. Koszalińska 62B, 78-230 Karlino</t>
  </si>
  <si>
    <t>ul. Koszalińska 63, 78-230 Karlino</t>
  </si>
  <si>
    <t>ul. Koszalińska 65, 78-230 Karlino</t>
  </si>
  <si>
    <t>ul. Koszalińska 67, 78-230 Karlino</t>
  </si>
  <si>
    <t>ul. Koszalińska 71, 78-230 Karlino</t>
  </si>
  <si>
    <t>ul. Koszalińska 75, 78-230 Karlino</t>
  </si>
  <si>
    <t>ul. Koszalińska 98, 78-230 Karlino</t>
  </si>
  <si>
    <t>Plac Jana Pawła II 7, 78-230 Karlino</t>
  </si>
  <si>
    <t>Plac Jana Pawła II 20, 78-230 Karlino</t>
  </si>
  <si>
    <t>ul. Szymanowskiego 6, 78-230 Karlino</t>
  </si>
  <si>
    <t>ul. Szymanowskiego 8, 78-230 Karlino</t>
  </si>
  <si>
    <t>ul. Białogardzka 5, 78-230 Karlino</t>
  </si>
  <si>
    <t>ul. Białogardzka 9, 78-230 Karlino</t>
  </si>
  <si>
    <t>ul. Białogardzka 16, 78-230 Karlino</t>
  </si>
  <si>
    <t>ul. Szczecińska 2, 78-230 Karlino</t>
  </si>
  <si>
    <t>ul. Szczecińska 22, 78-230 Karlino</t>
  </si>
  <si>
    <t>ul. Okrzei 1, 78-230 Karlino</t>
  </si>
  <si>
    <t>ul. M. Konopnickiej 3, 78-230 Karlino</t>
  </si>
  <si>
    <t>ul. M. Konopnickiej 11, 78-230 Karlino</t>
  </si>
  <si>
    <t>ul. M. Konopnickiej 30, 78-230 Karlino</t>
  </si>
  <si>
    <t>ul. Waryńskiego 5, 78-230 Karlino</t>
  </si>
  <si>
    <t>ul. Spichrzowa 1, 78-230 Karlino</t>
  </si>
  <si>
    <t>ul. Wigury 8, 78-230 Karlino</t>
  </si>
  <si>
    <t>Krukowo 14, 78-230 Karlino</t>
  </si>
  <si>
    <t>Kowancz 37, 78-230 Karlino</t>
  </si>
  <si>
    <t>Ubysławice 20, 78-230 Karlino</t>
  </si>
  <si>
    <t>Lubiechowo 34, 78-230 Karlino</t>
  </si>
  <si>
    <t>Karlinko 1, 78-230 Karlino</t>
  </si>
  <si>
    <t>Zwartowo 11, 78-230 Karlino</t>
  </si>
  <si>
    <t>Gościnko 22, 78-230 Karlino</t>
  </si>
  <si>
    <t>Garnki 9, 78-230 Karlino</t>
  </si>
  <si>
    <t>ul. Prusa 3, 78-230 Karlino</t>
  </si>
  <si>
    <t>ul. Zwirki 6, 78-230 Karlino</t>
  </si>
  <si>
    <t>ul. Wojska Polskiego 5, 78-230 Karlino</t>
  </si>
  <si>
    <t>ul. Koszalińska 79, 78-230 Karlino</t>
  </si>
  <si>
    <t>ul. Koszalińska 86, 78-230 Karlino</t>
  </si>
  <si>
    <t>ul. Szczecińska 18, 78-230 Karlino</t>
  </si>
  <si>
    <t>ul. Koszalińska 93, 78-230 Karlino</t>
  </si>
  <si>
    <t>Plac Jana Pawła II 21, 78-230 Karlino</t>
  </si>
  <si>
    <t>Plac Jana Pawła II 17, 78-230 Kalino</t>
  </si>
  <si>
    <t>Zarząd Budynków Komunalnych Sp. z o.o.</t>
  </si>
  <si>
    <t>330920475</t>
  </si>
  <si>
    <t>ul. Szczecińska 6</t>
  </si>
  <si>
    <t>2010/2011</t>
  </si>
  <si>
    <t>2011/2012</t>
  </si>
  <si>
    <t>częściowo</t>
  </si>
  <si>
    <t>cegła</t>
  </si>
  <si>
    <t>żelbetowe</t>
  </si>
  <si>
    <t>blacha Lindab, papa</t>
  </si>
  <si>
    <t>O</t>
  </si>
  <si>
    <t>Lokalizacja: Plac Jana Pawła II Karlino - budynek Urzędu Miejskiego</t>
  </si>
  <si>
    <t>Lokalizacja: na Plac Jana Pawła II w Karlinie</t>
  </si>
  <si>
    <t>FSCA15M0173148790</t>
  </si>
  <si>
    <t>ZBI E118</t>
  </si>
  <si>
    <t>cegła, pustak</t>
  </si>
  <si>
    <t>płyty żerańskie</t>
  </si>
  <si>
    <t>stropodach- papa zgrzewalna</t>
  </si>
  <si>
    <t>2002 - 2004 - ocieplenie, stolarka, podłogi, pokrycie dachu, tapety z włukan, malowanie, dostawione szatnie, instalacja C.O.</t>
  </si>
  <si>
    <t>Citroen**</t>
  </si>
  <si>
    <t>** właściciel pojazdu Gmina Karlino, Plac Jana Pawła II 6, 78-230 Karlino</t>
  </si>
  <si>
    <t>Żuk**</t>
  </si>
  <si>
    <t>Star**</t>
  </si>
  <si>
    <t>BRAK</t>
  </si>
  <si>
    <t>Isuzu TF**</t>
  </si>
  <si>
    <t>Niewiadów **</t>
  </si>
  <si>
    <t xml:space="preserve">Budynek magazynowo -sztniowy przy boisku w Karścinie </t>
  </si>
  <si>
    <t>2013r</t>
  </si>
  <si>
    <t xml:space="preserve">Karścino </t>
  </si>
  <si>
    <t>Zestaw komputerowy Centrum Monitoringu</t>
  </si>
  <si>
    <t xml:space="preserve">Zestaw Macież Monitoring </t>
  </si>
  <si>
    <t>Hala widowisowo- sportowa</t>
  </si>
  <si>
    <t>bloczek wapienno-cementowy</t>
  </si>
  <si>
    <t>stropodach pokryty papą</t>
  </si>
  <si>
    <t>Drukarka Brother</t>
  </si>
  <si>
    <t>ośrodek dzienny dla osób niepełnosprawnych</t>
  </si>
  <si>
    <t>betonowy pokryty papą</t>
  </si>
  <si>
    <t xml:space="preserve">Zestaw komputerowy </t>
  </si>
  <si>
    <t>Komputer Adax</t>
  </si>
  <si>
    <t>Wiata drewniana -Goscinko</t>
  </si>
  <si>
    <t>Altanostół- Gościnko</t>
  </si>
  <si>
    <t>Altanostół-Malanowo</t>
  </si>
  <si>
    <t>Malanowo, gm. Karlino</t>
  </si>
  <si>
    <t>Telewizor Panasonik-TXL50BL6E</t>
  </si>
  <si>
    <t>Karliński Ośrodek Kultury, ul. Parkowa 1, 78-230 Karlino</t>
  </si>
  <si>
    <t>wykazany przez KOK</t>
  </si>
  <si>
    <t>zamek zabezpieczajacy</t>
  </si>
  <si>
    <t>Zestawy komputerowe- 11szt.</t>
  </si>
  <si>
    <t>Drukarka</t>
  </si>
  <si>
    <t>czujniki i urządzenia alarmowe, hydranty, gaśnice, dozór agencji ochrony całodobowy</t>
  </si>
  <si>
    <t xml:space="preserve"> budynek gospodarczy, boisko szkolne, plac zabaw, latarnie oświetleniowe, ogrodzenie, nawierzchnia z polbruku</t>
  </si>
  <si>
    <t>szkoła</t>
  </si>
  <si>
    <t>dobra</t>
  </si>
  <si>
    <t>bardzo dobra</t>
  </si>
  <si>
    <t>projektor</t>
  </si>
  <si>
    <t>laptopy 5 szt.</t>
  </si>
  <si>
    <t>rzutnik</t>
  </si>
  <si>
    <t>propjektor</t>
  </si>
  <si>
    <t>ul. Wojska Polskiego 1, 78-230 Karlino</t>
  </si>
  <si>
    <t>03.05.2015</t>
  </si>
  <si>
    <t>Informacje o szkodach w ostatnich 3 latach</t>
  </si>
  <si>
    <t>Rok</t>
  </si>
  <si>
    <t>Liczba szkód</t>
  </si>
  <si>
    <t>Suma wypłaconych odszkodowań</t>
  </si>
  <si>
    <t>Krótki opis szkód</t>
  </si>
  <si>
    <t>Tabela nr 5 - Szkodowość w Gminie Karlino</t>
  </si>
  <si>
    <t>ogień i inne zdarzenia losowe- pożar</t>
  </si>
  <si>
    <t>szyby</t>
  </si>
  <si>
    <t xml:space="preserve">NNW </t>
  </si>
  <si>
    <t>kradzież fotopułapki</t>
  </si>
  <si>
    <t>ogień i inne zdarzenia losowe- uderzenie pojazdu</t>
  </si>
  <si>
    <t>OC- zalanie</t>
  </si>
  <si>
    <t>kradzież z włmaniem</t>
  </si>
  <si>
    <t>AC</t>
  </si>
  <si>
    <t>OC komunikacyjne</t>
  </si>
  <si>
    <t>Rezerwy</t>
  </si>
  <si>
    <t>dewastacja</t>
  </si>
  <si>
    <t>elektronika- uderzenie pioruna</t>
  </si>
  <si>
    <t>ogień i inne zdarzenia losowe- wiatr</t>
  </si>
  <si>
    <t>ogień i inne zdarzenia losowe- ogień</t>
  </si>
  <si>
    <t>OC dróg- uszkodzenie szyby w pojeździe</t>
  </si>
  <si>
    <t>Turbina wiatrowa</t>
  </si>
  <si>
    <t>monitoring (rozbudowa), w tym telewizja dozorowana, 4 czujki, 5 kamer</t>
  </si>
  <si>
    <t>karlino, skrzyżowanie ulic</t>
  </si>
  <si>
    <t>Budynek hydrofornii-Ubysławice</t>
  </si>
  <si>
    <t>Budynek socjalny -Krzywopłoty</t>
  </si>
  <si>
    <t>kb</t>
  </si>
  <si>
    <t>Krzywopłoty</t>
  </si>
  <si>
    <t>Budynek gospodarczy -Krzywopłoty</t>
  </si>
  <si>
    <t>Budynke KOK, ul. Parkowa</t>
  </si>
  <si>
    <t>ul. Parkowa, Karlino</t>
  </si>
  <si>
    <t>Plac utwardzony pod wiatą w m. Karścino</t>
  </si>
  <si>
    <t>Zestaw komputerowy - nwestycje</t>
  </si>
  <si>
    <t>Zestaw komputerowy- gospodarka odpadami</t>
  </si>
  <si>
    <t>Zestaw komputerowy -informatyk</t>
  </si>
  <si>
    <t>Punkt Kamerowy Amfiteatr</t>
  </si>
  <si>
    <t>Pubkt Kamerowy ul. Kosciuszki</t>
  </si>
  <si>
    <t>Punkt Kamerowy ul. Koszalinska, Okrzei</t>
  </si>
  <si>
    <t>Punkt kamerowy Amfiteatr</t>
  </si>
  <si>
    <t>Punkt kamerowy ul. Kościuszki</t>
  </si>
  <si>
    <t>Punkt kamerowy ul.Koszlińska,Okrzei</t>
  </si>
  <si>
    <t>06.05.2015 06.05.2016 06.05.2017 06.05.2018</t>
  </si>
  <si>
    <t>05.05.2016 05.05.2017 05.05.2018 05.05.2019</t>
  </si>
  <si>
    <t xml:space="preserve">06.07.2015 06.07.2016 06.07.2017 06.07.2018 </t>
  </si>
  <si>
    <t>05.07.2016 05.07.2017 05.07.2018 05.07.2019</t>
  </si>
  <si>
    <t>08.01.2016 08.01.2017 08.01.2018 08.01.2019</t>
  </si>
  <si>
    <t>07.01.2017 07.01.2018 07.01.2019 07.01.2020</t>
  </si>
  <si>
    <t>08.04.2015 08.04.2016 08.04.2017 08.04.2018</t>
  </si>
  <si>
    <t>07.04.2016 07.04.2017 07.04.2018 07.04.2019</t>
  </si>
  <si>
    <t>14.12.2015 14.12.2016 14.12.2017 14.12.2018</t>
  </si>
  <si>
    <t>13.12.2016 13.12.2017 13.12.2018  13.12.2019</t>
  </si>
  <si>
    <t>25.06.2015 25.06.2016 25.06.2017 25.06.2018</t>
  </si>
  <si>
    <t>24.06.2016 24.06.2017 24.06.2018 24.06.2019</t>
  </si>
  <si>
    <t>02.07.2015 02.07.2016 02.07.2017 02.07.2018</t>
  </si>
  <si>
    <t>01.07.2016 01.07.2017 01.07.2018  01.07.2019</t>
  </si>
  <si>
    <t>01.01.2016 01.01.2017 01.01.2018 01.01.2019</t>
  </si>
  <si>
    <t>31.12.2016 31.12.2017 31.12.2018 31.12.2019</t>
  </si>
  <si>
    <t>08.07.2015 08.07.2016 08.07.2017 08.07.2018</t>
  </si>
  <si>
    <t>07.07.2016 07.07.2017 07.07.2018 07.07.2019</t>
  </si>
  <si>
    <t>19.11.2015 19.11.2016 19.11.2017 19.11.2018</t>
  </si>
  <si>
    <t>18.11.2016 18.11.2017 18.11.2018 18.11.2019</t>
  </si>
  <si>
    <t xml:space="preserve">Przedszkole Miejskie im. Kubusia Puchatka wraz ze Żłobkiem </t>
  </si>
  <si>
    <t>7. Przedszkole Miejskie im. M. Curie-Skłodowskiej wraz ze Żłobkiem</t>
  </si>
  <si>
    <t>2. Przedszkole Miejskie im. M. Curie-Skłodowskiej wraz ze Żłobkiem</t>
  </si>
  <si>
    <t>12. Zarząd Budynków Komunalnych Sp. Z o.o.</t>
  </si>
  <si>
    <t>Zestaw komputerowy- triline 41G- E5500/3206B/2, UPS, Drukarka</t>
  </si>
  <si>
    <t>Zestaw komputerowy- Dell Vostro 260MT I5-2400 6GM 500GM 6450, Kontroler Adaptec Serial ATA II Raid AAR-1220SA, UPS Sweex Zasilacz 1500VA USB</t>
  </si>
  <si>
    <t>Zestaw Komputerowy- HP 500B C2D E5800 500GB/2GB/4500/W7 PR, Drukarka UPS</t>
  </si>
  <si>
    <t>Cyfrowe Urządzenie wielofunkcyjne- Sharp AR 5516N-KS</t>
  </si>
  <si>
    <t>Zestaw komputerowy Dell V260MT I3-2120 4GB 500GB HD 2000 Win 7pro 643YNBD</t>
  </si>
  <si>
    <t>Zestaw komputerowy V260MT i-3 2120 8GM 1TB X2000 DVD RW 19 in 1 Win 7pro 6</t>
  </si>
  <si>
    <t>Zestaw komputerowy FSC ESPRIMO P410i33220+ Office 2013PL</t>
  </si>
  <si>
    <t>Zestaw Komputerowy Dell VOSTRO 270MT W7PRi3-3240/500/4gb/HD/3YNBD</t>
  </si>
  <si>
    <t>Komputer Notebook Toshiba C65</t>
  </si>
  <si>
    <t>ZSZ003090319</t>
  </si>
  <si>
    <t>Tabela nr 6</t>
  </si>
  <si>
    <t>Tabela nr 7 - Wykaz maszyn i urządzeń do ubezpieczenia od uszkodzeń (od wszystkich ryzyk)</t>
  </si>
  <si>
    <t>Tabela nr 8</t>
  </si>
  <si>
    <t xml:space="preserve">elektronika </t>
  </si>
  <si>
    <t>ŁĄCZNIE</t>
  </si>
  <si>
    <t>Przedszkole Miejskie im. M. Curie-Skłodowskiej wraz zw Żłobkiem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</si>
</sst>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8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4" fontId="1" fillId="0" borderId="15" xfId="5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4" fontId="0" fillId="0" borderId="10" xfId="6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0" fillId="0" borderId="0" xfId="0" applyNumberForma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0" xfId="6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4" fontId="0" fillId="0" borderId="2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44" fontId="1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4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25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0" fillId="0" borderId="3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44" fontId="57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44" fontId="58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170" fontId="57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168" fontId="57" fillId="0" borderId="0" xfId="0" applyNumberFormat="1" applyFont="1" applyFill="1" applyAlignment="1">
      <alignment horizontal="center" vertical="center" wrapText="1"/>
    </xf>
    <xf numFmtId="44" fontId="0" fillId="0" borderId="0" xfId="61" applyFont="1" applyFill="1" applyAlignment="1">
      <alignment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44" fontId="1" fillId="0" borderId="3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4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4" fontId="0" fillId="0" borderId="19" xfId="0" applyNumberFormat="1" applyFont="1" applyFill="1" applyBorder="1" applyAlignment="1">
      <alignment horizontal="left" vertical="center" wrapText="1" indent="1"/>
    </xf>
    <xf numFmtId="44" fontId="0" fillId="0" borderId="10" xfId="0" applyNumberFormat="1" applyFont="1" applyFill="1" applyBorder="1" applyAlignment="1">
      <alignment horizontal="left" vertical="center" wrapText="1" indent="1"/>
    </xf>
    <xf numFmtId="44" fontId="0" fillId="0" borderId="15" xfId="0" applyNumberFormat="1" applyFont="1" applyFill="1" applyBorder="1" applyAlignment="1">
      <alignment horizontal="left" vertical="center" wrapText="1" indent="1"/>
    </xf>
    <xf numFmtId="44" fontId="0" fillId="0" borderId="15" xfId="61" applyFont="1" applyFill="1" applyBorder="1" applyAlignment="1">
      <alignment horizontal="center" vertical="center" wrapText="1"/>
    </xf>
    <xf numFmtId="44" fontId="0" fillId="0" borderId="17" xfId="6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quotePrefix="1">
      <alignment horizontal="center" vertical="center" wrapText="1"/>
    </xf>
    <xf numFmtId="44" fontId="0" fillId="0" borderId="17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4" fontId="0" fillId="0" borderId="10" xfId="0" applyNumberFormat="1" applyFont="1" applyFill="1" applyBorder="1" applyAlignment="1">
      <alignment vertical="center" wrapText="1"/>
    </xf>
    <xf numFmtId="168" fontId="0" fillId="0" borderId="22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168" fontId="0" fillId="0" borderId="27" xfId="0" applyNumberFormat="1" applyFont="1" applyFill="1" applyBorder="1" applyAlignment="1">
      <alignment horizontal="right" vertical="center" wrapText="1"/>
    </xf>
    <xf numFmtId="168" fontId="1" fillId="0" borderId="13" xfId="0" applyNumberFormat="1" applyFont="1" applyFill="1" applyBorder="1" applyAlignment="1">
      <alignment horizontal="right" vertical="center" wrapText="1"/>
    </xf>
    <xf numFmtId="168" fontId="0" fillId="0" borderId="22" xfId="0" applyNumberFormat="1" applyFont="1" applyFill="1" applyBorder="1" applyAlignment="1">
      <alignment horizontal="right" vertical="center" wrapText="1"/>
    </xf>
    <xf numFmtId="168" fontId="0" fillId="0" borderId="30" xfId="0" applyNumberFormat="1" applyFont="1" applyFill="1" applyBorder="1" applyAlignment="1">
      <alignment horizontal="right" vertical="center" wrapText="1"/>
    </xf>
    <xf numFmtId="0" fontId="0" fillId="0" borderId="18" xfId="52" applyFont="1" applyFill="1" applyBorder="1" applyAlignment="1">
      <alignment horizontal="center" vertical="center" wrapText="1"/>
      <protection/>
    </xf>
    <xf numFmtId="0" fontId="0" fillId="0" borderId="19" xfId="63" applyNumberFormat="1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 wrapText="1"/>
    </xf>
    <xf numFmtId="44" fontId="0" fillId="0" borderId="19" xfId="63" applyFont="1" applyFill="1" applyBorder="1" applyAlignment="1">
      <alignment horizontal="center" vertical="center" wrapText="1"/>
    </xf>
    <xf numFmtId="178" fontId="0" fillId="0" borderId="20" xfId="52" applyNumberFormat="1" applyFont="1" applyFill="1" applyBorder="1" applyAlignment="1">
      <alignment horizontal="center" vertical="center" wrapText="1"/>
      <protection/>
    </xf>
    <xf numFmtId="0" fontId="0" fillId="0" borderId="21" xfId="52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178" fontId="0" fillId="0" borderId="22" xfId="52" applyNumberFormat="1" applyFont="1" applyFill="1" applyBorder="1" applyAlignment="1">
      <alignment horizontal="center" vertical="center" wrapText="1"/>
      <protection/>
    </xf>
    <xf numFmtId="178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44" fontId="1" fillId="0" borderId="39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Fill="1" applyAlignment="1">
      <alignment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68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4" fontId="0" fillId="0" borderId="15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44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168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4" fontId="1" fillId="0" borderId="12" xfId="0" applyNumberFormat="1" applyFont="1" applyFill="1" applyBorder="1" applyAlignment="1">
      <alignment horizontal="left" vertical="center" wrapText="1"/>
    </xf>
    <xf numFmtId="44" fontId="0" fillId="0" borderId="19" xfId="61" applyNumberFormat="1" applyFont="1" applyFill="1" applyBorder="1" applyAlignment="1">
      <alignment horizontal="center" vertical="center" wrapText="1"/>
    </xf>
    <xf numFmtId="44" fontId="0" fillId="0" borderId="15" xfId="61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44" fontId="1" fillId="34" borderId="3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4" fontId="1" fillId="0" borderId="1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right" vertical="center" wrapText="1"/>
    </xf>
    <xf numFmtId="168" fontId="1" fillId="0" borderId="35" xfId="0" applyNumberFormat="1" applyFont="1" applyFill="1" applyBorder="1" applyAlignment="1">
      <alignment horizontal="center" vertical="center" wrapText="1"/>
    </xf>
    <xf numFmtId="168" fontId="1" fillId="0" borderId="31" xfId="0" applyNumberFormat="1" applyFont="1" applyFill="1" applyBorder="1" applyAlignment="1">
      <alignment horizontal="center" vertical="center" wrapText="1"/>
    </xf>
    <xf numFmtId="44" fontId="1" fillId="0" borderId="16" xfId="63" applyFont="1" applyBorder="1" applyAlignment="1">
      <alignment vertical="center" wrapText="1"/>
    </xf>
    <xf numFmtId="44" fontId="0" fillId="0" borderId="16" xfId="63" applyFont="1" applyBorder="1" applyAlignment="1">
      <alignment vertical="center" wrapText="1"/>
    </xf>
    <xf numFmtId="0" fontId="0" fillId="0" borderId="17" xfId="63" applyNumberFormat="1" applyFont="1" applyFill="1" applyBorder="1" applyAlignment="1">
      <alignment horizontal="center" vertical="center" wrapText="1"/>
    </xf>
    <xf numFmtId="178" fontId="0" fillId="0" borderId="17" xfId="52" applyNumberFormat="1" applyFont="1" applyFill="1" applyBorder="1" applyAlignment="1">
      <alignment horizontal="center" vertical="center" wrapText="1"/>
      <protection/>
    </xf>
    <xf numFmtId="0" fontId="1" fillId="0" borderId="36" xfId="52" applyFont="1" applyFill="1" applyBorder="1" applyAlignment="1">
      <alignment horizontal="center" vertical="center" wrapText="1"/>
      <protection/>
    </xf>
    <xf numFmtId="0" fontId="1" fillId="0" borderId="33" xfId="52" applyNumberFormat="1" applyFont="1" applyFill="1" applyBorder="1" applyAlignment="1">
      <alignment horizontal="center" vertical="center" wrapText="1"/>
      <protection/>
    </xf>
    <xf numFmtId="44" fontId="1" fillId="0" borderId="33" xfId="52" applyNumberFormat="1" applyFont="1" applyFill="1" applyBorder="1" applyAlignment="1">
      <alignment horizontal="center" vertical="center" wrapText="1"/>
      <protection/>
    </xf>
    <xf numFmtId="44" fontId="1" fillId="0" borderId="37" xfId="52" applyNumberFormat="1" applyFont="1" applyFill="1" applyBorder="1" applyAlignment="1">
      <alignment horizontal="center" vertical="center" wrapText="1"/>
      <protection/>
    </xf>
    <xf numFmtId="44" fontId="0" fillId="0" borderId="25" xfId="63" applyFont="1" applyBorder="1" applyAlignment="1">
      <alignment horizontal="center" vertical="center" wrapText="1"/>
    </xf>
    <xf numFmtId="0" fontId="0" fillId="0" borderId="26" xfId="52" applyFont="1" applyFill="1" applyBorder="1" applyAlignment="1">
      <alignment horizontal="center" vertical="center" wrapText="1"/>
      <protection/>
    </xf>
    <xf numFmtId="178" fontId="0" fillId="0" borderId="27" xfId="52" applyNumberFormat="1" applyFont="1" applyFill="1" applyBorder="1" applyAlignment="1">
      <alignment horizontal="center" vertical="center" wrapText="1"/>
      <protection/>
    </xf>
    <xf numFmtId="44" fontId="1" fillId="0" borderId="29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44" fontId="0" fillId="0" borderId="37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44" fontId="1" fillId="34" borderId="20" xfId="61" applyFont="1" applyFill="1" applyBorder="1" applyAlignment="1">
      <alignment horizontal="right" vertical="center" wrapText="1"/>
    </xf>
    <xf numFmtId="168" fontId="1" fillId="34" borderId="22" xfId="61" applyNumberFormat="1" applyFont="1" applyFill="1" applyBorder="1" applyAlignment="1">
      <alignment horizontal="right" vertical="center" wrapText="1"/>
    </xf>
    <xf numFmtId="44" fontId="1" fillId="34" borderId="22" xfId="61" applyFont="1" applyFill="1" applyBorder="1" applyAlignment="1">
      <alignment horizontal="right" vertical="center" wrapText="1"/>
    </xf>
    <xf numFmtId="44" fontId="1" fillId="34" borderId="30" xfId="6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4" fontId="18" fillId="0" borderId="10" xfId="6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2" fontId="18" fillId="0" borderId="22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44" fontId="19" fillId="35" borderId="12" xfId="6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44" fontId="18" fillId="0" borderId="17" xfId="6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4" fontId="18" fillId="0" borderId="19" xfId="6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4" fontId="18" fillId="0" borderId="14" xfId="6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2" fontId="19" fillId="35" borderId="13" xfId="0" applyNumberFormat="1" applyFont="1" applyFill="1" applyBorder="1" applyAlignment="1">
      <alignment vertical="center" wrapText="1"/>
    </xf>
    <xf numFmtId="0" fontId="19" fillId="35" borderId="36" xfId="0" applyFont="1" applyFill="1" applyBorder="1" applyAlignment="1">
      <alignment horizontal="center" vertical="center" wrapText="1"/>
    </xf>
    <xf numFmtId="0" fontId="19" fillId="35" borderId="33" xfId="0" applyFont="1" applyFill="1" applyBorder="1" applyAlignment="1">
      <alignment horizontal="center"/>
    </xf>
    <xf numFmtId="44" fontId="19" fillId="35" borderId="33" xfId="61" applyFont="1" applyFill="1" applyBorder="1" applyAlignment="1">
      <alignment/>
    </xf>
    <xf numFmtId="0" fontId="19" fillId="35" borderId="37" xfId="0" applyFont="1" applyFill="1" applyBorder="1" applyAlignment="1">
      <alignment/>
    </xf>
    <xf numFmtId="0" fontId="15" fillId="36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44" fontId="15" fillId="36" borderId="12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left" vertical="center" wrapText="1"/>
    </xf>
    <xf numFmtId="0" fontId="1" fillId="37" borderId="43" xfId="0" applyFont="1" applyFill="1" applyBorder="1" applyAlignment="1">
      <alignment horizontal="left" vertical="center" wrapText="1"/>
    </xf>
    <xf numFmtId="0" fontId="1" fillId="37" borderId="44" xfId="0" applyFont="1" applyFill="1" applyBorder="1" applyAlignment="1">
      <alignment horizontal="left" vertical="center" wrapText="1"/>
    </xf>
    <xf numFmtId="0" fontId="1" fillId="37" borderId="39" xfId="0" applyFont="1" applyFill="1" applyBorder="1" applyAlignment="1">
      <alignment horizontal="left" vertical="center" wrapText="1"/>
    </xf>
    <xf numFmtId="0" fontId="1" fillId="37" borderId="45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4" fontId="1" fillId="32" borderId="19" xfId="0" applyNumberFormat="1" applyFont="1" applyFill="1" applyBorder="1" applyAlignment="1">
      <alignment horizontal="center" vertical="center" wrapText="1"/>
    </xf>
    <xf numFmtId="44" fontId="1" fillId="32" borderId="14" xfId="0" applyNumberFormat="1" applyFont="1" applyFill="1" applyBorder="1" applyAlignment="1">
      <alignment horizontal="center" vertical="center" wrapText="1"/>
    </xf>
    <xf numFmtId="0" fontId="1" fillId="32" borderId="19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4" fontId="0" fillId="0" borderId="49" xfId="0" applyNumberFormat="1" applyFont="1" applyFill="1" applyBorder="1" applyAlignment="1">
      <alignment horizontal="center" vertical="center" wrapText="1"/>
    </xf>
    <xf numFmtId="44" fontId="0" fillId="0" borderId="50" xfId="0" applyNumberFormat="1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44" fontId="0" fillId="0" borderId="39" xfId="61" applyFont="1" applyFill="1" applyBorder="1" applyAlignment="1">
      <alignment horizontal="center" vertical="center" wrapText="1"/>
    </xf>
    <xf numFmtId="44" fontId="0" fillId="0" borderId="45" xfId="61" applyFont="1" applyFill="1" applyBorder="1" applyAlignment="1">
      <alignment horizontal="center" vertical="center" wrapText="1"/>
    </xf>
    <xf numFmtId="44" fontId="0" fillId="0" borderId="32" xfId="6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36" xfId="0" applyFont="1" applyFill="1" applyBorder="1" applyAlignment="1">
      <alignment horizontal="left" vertical="center" wrapText="1"/>
    </xf>
    <xf numFmtId="0" fontId="1" fillId="37" borderId="33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4" fontId="0" fillId="0" borderId="39" xfId="61" applyFont="1" applyBorder="1" applyAlignment="1">
      <alignment horizontal="center" vertical="center" wrapText="1"/>
    </xf>
    <xf numFmtId="44" fontId="0" fillId="0" borderId="45" xfId="61" applyFont="1" applyBorder="1" applyAlignment="1">
      <alignment horizontal="center" vertical="center" wrapText="1"/>
    </xf>
    <xf numFmtId="44" fontId="0" fillId="0" borderId="32" xfId="61" applyFont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left" vertical="center" wrapText="1"/>
    </xf>
    <xf numFmtId="0" fontId="1" fillId="36" borderId="45" xfId="0" applyFont="1" applyFill="1" applyBorder="1" applyAlignment="1">
      <alignment horizontal="left" vertical="center" wrapText="1"/>
    </xf>
    <xf numFmtId="0" fontId="1" fillId="36" borderId="32" xfId="0" applyFont="1" applyFill="1" applyBorder="1" applyAlignment="1">
      <alignment horizontal="left" vertical="center" wrapText="1"/>
    </xf>
    <xf numFmtId="44" fontId="0" fillId="0" borderId="34" xfId="61" applyFont="1" applyFill="1" applyBorder="1" applyAlignment="1">
      <alignment horizontal="center" vertical="center" wrapText="1"/>
    </xf>
    <xf numFmtId="44" fontId="0" fillId="0" borderId="35" xfId="61" applyFont="1" applyFill="1" applyBorder="1" applyAlignment="1">
      <alignment horizontal="center" vertical="center" wrapText="1"/>
    </xf>
    <xf numFmtId="44" fontId="0" fillId="0" borderId="31" xfId="6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left" vertical="center" wrapText="1"/>
    </xf>
    <xf numFmtId="0" fontId="1" fillId="37" borderId="35" xfId="0" applyFont="1" applyFill="1" applyBorder="1" applyAlignment="1">
      <alignment horizontal="left" vertical="center" wrapText="1"/>
    </xf>
    <xf numFmtId="0" fontId="1" fillId="37" borderId="31" xfId="0" applyFont="1" applyFill="1" applyBorder="1" applyAlignment="1">
      <alignment horizontal="left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44" fontId="0" fillId="0" borderId="22" xfId="0" applyNumberFormat="1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4" xfId="52" applyNumberFormat="1" applyFont="1" applyFill="1" applyBorder="1" applyAlignment="1">
      <alignment horizontal="center" vertical="center" wrapText="1"/>
      <protection/>
    </xf>
    <xf numFmtId="0" fontId="1" fillId="0" borderId="16" xfId="52" applyNumberFormat="1" applyFont="1" applyFill="1" applyBorder="1" applyAlignment="1">
      <alignment horizontal="center" vertical="center" wrapText="1"/>
      <protection/>
    </xf>
    <xf numFmtId="0" fontId="1" fillId="0" borderId="56" xfId="52" applyNumberFormat="1" applyFont="1" applyFill="1" applyBorder="1" applyAlignment="1">
      <alignment horizontal="center" vertical="center" wrapText="1"/>
      <protection/>
    </xf>
    <xf numFmtId="0" fontId="1" fillId="0" borderId="57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.8515625" style="6" bestFit="1" customWidth="1"/>
    <col min="2" max="2" width="37.00390625" style="6" customWidth="1"/>
    <col min="3" max="3" width="34.57421875" style="6" bestFit="1" customWidth="1"/>
    <col min="4" max="4" width="14.57421875" style="5" customWidth="1"/>
    <col min="5" max="5" width="16.8515625" style="5" bestFit="1" customWidth="1"/>
    <col min="6" max="6" width="10.421875" style="5" customWidth="1"/>
    <col min="7" max="7" width="25.28125" style="5" customWidth="1"/>
    <col min="8" max="8" width="13.28125" style="5" bestFit="1" customWidth="1"/>
    <col min="9" max="9" width="15.00390625" style="5" customWidth="1"/>
    <col min="10" max="16384" width="9.140625" style="6" customWidth="1"/>
  </cols>
  <sheetData>
    <row r="1" spans="1:8" ht="12.75">
      <c r="A1" s="289" t="s">
        <v>103</v>
      </c>
      <c r="B1" s="289"/>
      <c r="C1" s="289"/>
      <c r="D1" s="289"/>
      <c r="E1" s="289"/>
      <c r="F1" s="289"/>
      <c r="G1" s="289"/>
      <c r="H1" s="11"/>
    </row>
    <row r="2" ht="13.5" thickBot="1"/>
    <row r="3" spans="1:9" ht="64.5" thickBot="1">
      <c r="A3" s="7" t="s">
        <v>17</v>
      </c>
      <c r="B3" s="8" t="s">
        <v>2</v>
      </c>
      <c r="C3" s="8" t="s">
        <v>177</v>
      </c>
      <c r="D3" s="8" t="s">
        <v>3</v>
      </c>
      <c r="E3" s="8" t="s">
        <v>4</v>
      </c>
      <c r="F3" s="8" t="s">
        <v>1</v>
      </c>
      <c r="G3" s="8" t="s">
        <v>40</v>
      </c>
      <c r="H3" s="8" t="s">
        <v>5</v>
      </c>
      <c r="I3" s="9" t="s">
        <v>39</v>
      </c>
    </row>
    <row r="4" spans="1:9" ht="25.5" customHeight="1" thickBot="1">
      <c r="A4" s="163"/>
      <c r="B4" s="164" t="s">
        <v>76</v>
      </c>
      <c r="C4" s="164"/>
      <c r="D4" s="164" t="s">
        <v>77</v>
      </c>
      <c r="E4" s="164">
        <v>330920475</v>
      </c>
      <c r="F4" s="164"/>
      <c r="G4" s="164"/>
      <c r="H4" s="165"/>
      <c r="I4" s="166"/>
    </row>
    <row r="5" spans="1:9" s="41" customFormat="1" ht="38.25">
      <c r="A5" s="131">
        <v>1</v>
      </c>
      <c r="B5" s="132" t="s">
        <v>78</v>
      </c>
      <c r="C5" s="132" t="s">
        <v>247</v>
      </c>
      <c r="D5" s="133" t="s">
        <v>79</v>
      </c>
      <c r="E5" s="134" t="s">
        <v>80</v>
      </c>
      <c r="F5" s="133" t="s">
        <v>81</v>
      </c>
      <c r="G5" s="42" t="s">
        <v>256</v>
      </c>
      <c r="H5" s="133">
        <v>55</v>
      </c>
      <c r="I5" s="136"/>
    </row>
    <row r="6" spans="1:9" s="41" customFormat="1" ht="39" customHeight="1">
      <c r="A6" s="100">
        <v>2</v>
      </c>
      <c r="B6" s="40" t="s">
        <v>82</v>
      </c>
      <c r="C6" s="40" t="s">
        <v>248</v>
      </c>
      <c r="D6" s="10" t="s">
        <v>246</v>
      </c>
      <c r="E6" s="45" t="s">
        <v>83</v>
      </c>
      <c r="F6" s="10" t="s">
        <v>84</v>
      </c>
      <c r="G6" s="10" t="s">
        <v>257</v>
      </c>
      <c r="H6" s="10">
        <v>17</v>
      </c>
      <c r="I6" s="101"/>
    </row>
    <row r="7" spans="1:9" s="41" customFormat="1" ht="25.5" customHeight="1">
      <c r="A7" s="100">
        <v>3</v>
      </c>
      <c r="B7" s="40" t="s">
        <v>85</v>
      </c>
      <c r="C7" s="40" t="s">
        <v>178</v>
      </c>
      <c r="D7" s="10" t="s">
        <v>86</v>
      </c>
      <c r="E7" s="10">
        <v>331469309</v>
      </c>
      <c r="F7" s="10" t="s">
        <v>252</v>
      </c>
      <c r="G7" s="1" t="s">
        <v>258</v>
      </c>
      <c r="H7" s="10">
        <v>11</v>
      </c>
      <c r="I7" s="101"/>
    </row>
    <row r="8" spans="1:9" s="41" customFormat="1" ht="41.25" customHeight="1">
      <c r="A8" s="100">
        <v>4</v>
      </c>
      <c r="B8" s="40" t="s">
        <v>87</v>
      </c>
      <c r="C8" s="40" t="s">
        <v>207</v>
      </c>
      <c r="D8" s="10" t="s">
        <v>88</v>
      </c>
      <c r="E8" s="10" t="s">
        <v>89</v>
      </c>
      <c r="F8" s="10" t="s">
        <v>655</v>
      </c>
      <c r="G8" s="10" t="s">
        <v>259</v>
      </c>
      <c r="H8" s="10">
        <v>9</v>
      </c>
      <c r="I8" s="101"/>
    </row>
    <row r="9" spans="1:9" s="41" customFormat="1" ht="38.25">
      <c r="A9" s="100">
        <v>5</v>
      </c>
      <c r="B9" s="40" t="s">
        <v>90</v>
      </c>
      <c r="C9" s="40" t="s">
        <v>210</v>
      </c>
      <c r="D9" s="10" t="s">
        <v>92</v>
      </c>
      <c r="E9" s="45" t="s">
        <v>91</v>
      </c>
      <c r="F9" s="10" t="s">
        <v>253</v>
      </c>
      <c r="G9" s="1" t="s">
        <v>260</v>
      </c>
      <c r="H9" s="10">
        <v>27</v>
      </c>
      <c r="I9" s="101"/>
    </row>
    <row r="10" spans="1:9" s="41" customFormat="1" ht="25.5" customHeight="1">
      <c r="A10" s="100">
        <v>6</v>
      </c>
      <c r="B10" s="40" t="s">
        <v>160</v>
      </c>
      <c r="C10" s="40" t="s">
        <v>658</v>
      </c>
      <c r="D10" s="10" t="s">
        <v>92</v>
      </c>
      <c r="E10" s="10">
        <v>331451120</v>
      </c>
      <c r="F10" s="10" t="s">
        <v>161</v>
      </c>
      <c r="G10" s="1" t="s">
        <v>164</v>
      </c>
      <c r="H10" s="10">
        <v>40</v>
      </c>
      <c r="I10" s="101">
        <v>357</v>
      </c>
    </row>
    <row r="11" spans="1:9" s="41" customFormat="1" ht="25.5" customHeight="1">
      <c r="A11" s="100">
        <v>7</v>
      </c>
      <c r="B11" s="40" t="s">
        <v>834</v>
      </c>
      <c r="C11" s="40" t="s">
        <v>249</v>
      </c>
      <c r="D11" s="10" t="s">
        <v>92</v>
      </c>
      <c r="E11" s="10">
        <v>331435463</v>
      </c>
      <c r="F11" s="10" t="s">
        <v>93</v>
      </c>
      <c r="G11" s="10" t="s">
        <v>254</v>
      </c>
      <c r="H11" s="10">
        <v>35</v>
      </c>
      <c r="I11" s="101">
        <v>232</v>
      </c>
    </row>
    <row r="12" spans="1:9" s="41" customFormat="1" ht="25.5" customHeight="1">
      <c r="A12" s="100">
        <v>8</v>
      </c>
      <c r="B12" s="40" t="s">
        <v>94</v>
      </c>
      <c r="C12" s="40" t="s">
        <v>250</v>
      </c>
      <c r="D12" s="10" t="s">
        <v>92</v>
      </c>
      <c r="E12" s="45" t="s">
        <v>223</v>
      </c>
      <c r="F12" s="10" t="s">
        <v>95</v>
      </c>
      <c r="G12" s="10" t="s">
        <v>255</v>
      </c>
      <c r="H12" s="10">
        <v>13</v>
      </c>
      <c r="I12" s="101">
        <v>97</v>
      </c>
    </row>
    <row r="13" spans="1:9" s="41" customFormat="1" ht="25.5" customHeight="1">
      <c r="A13" s="100">
        <v>9</v>
      </c>
      <c r="B13" s="40" t="s">
        <v>96</v>
      </c>
      <c r="C13" s="40" t="s">
        <v>251</v>
      </c>
      <c r="D13" s="10" t="s">
        <v>92</v>
      </c>
      <c r="E13" s="45" t="s">
        <v>97</v>
      </c>
      <c r="F13" s="10" t="s">
        <v>95</v>
      </c>
      <c r="G13" s="10" t="s">
        <v>255</v>
      </c>
      <c r="H13" s="10"/>
      <c r="I13" s="101"/>
    </row>
    <row r="14" spans="1:9" s="41" customFormat="1" ht="25.5" customHeight="1">
      <c r="A14" s="100">
        <v>10</v>
      </c>
      <c r="B14" s="40" t="s">
        <v>98</v>
      </c>
      <c r="C14" s="40" t="s">
        <v>146</v>
      </c>
      <c r="D14" s="10" t="s">
        <v>92</v>
      </c>
      <c r="E14" s="45" t="s">
        <v>99</v>
      </c>
      <c r="F14" s="10" t="s">
        <v>95</v>
      </c>
      <c r="G14" s="10" t="s">
        <v>255</v>
      </c>
      <c r="H14" s="10">
        <v>13</v>
      </c>
      <c r="I14" s="101">
        <v>120</v>
      </c>
    </row>
    <row r="15" spans="1:9" s="41" customFormat="1" ht="37.5" customHeight="1">
      <c r="A15" s="100">
        <v>11</v>
      </c>
      <c r="B15" s="40" t="s">
        <v>100</v>
      </c>
      <c r="C15" s="40" t="s">
        <v>228</v>
      </c>
      <c r="D15" s="10" t="s">
        <v>101</v>
      </c>
      <c r="E15" s="45" t="s">
        <v>102</v>
      </c>
      <c r="F15" s="10" t="s">
        <v>95</v>
      </c>
      <c r="G15" s="10" t="s">
        <v>255</v>
      </c>
      <c r="H15" s="10">
        <v>19</v>
      </c>
      <c r="I15" s="101"/>
    </row>
    <row r="16" spans="1:9" s="41" customFormat="1" ht="25.5" customHeight="1" thickBot="1">
      <c r="A16" s="102">
        <v>12</v>
      </c>
      <c r="B16" s="103" t="s">
        <v>714</v>
      </c>
      <c r="C16" s="103" t="s">
        <v>771</v>
      </c>
      <c r="D16" s="69" t="s">
        <v>77</v>
      </c>
      <c r="E16" s="104" t="s">
        <v>715</v>
      </c>
      <c r="F16" s="69"/>
      <c r="G16" s="105"/>
      <c r="H16" s="106">
        <v>19</v>
      </c>
      <c r="I16" s="107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5"/>
  <sheetViews>
    <sheetView zoomScale="90" zoomScaleNormal="90" zoomScaleSheetLayoutView="90" workbookViewId="0" topLeftCell="A1">
      <pane ySplit="1" topLeftCell="A306" activePane="bottomLeft" state="frozen"/>
      <selection pane="topLeft" activeCell="A1" sqref="A1"/>
      <selection pane="bottomLeft" activeCell="H330" sqref="H330"/>
    </sheetView>
  </sheetViews>
  <sheetFormatPr defaultColWidth="9.140625" defaultRowHeight="12.75"/>
  <cols>
    <col min="1" max="1" width="4.28125" style="23" customWidth="1"/>
    <col min="2" max="2" width="31.8515625" style="27" customWidth="1"/>
    <col min="3" max="3" width="19.140625" style="23" customWidth="1"/>
    <col min="4" max="4" width="12.7109375" style="28" customWidth="1"/>
    <col min="5" max="5" width="13.7109375" style="28" customWidth="1"/>
    <col min="6" max="6" width="16.421875" style="28" customWidth="1"/>
    <col min="7" max="7" width="8.8515625" style="5" customWidth="1"/>
    <col min="8" max="8" width="16.7109375" style="26" customWidth="1"/>
    <col min="9" max="9" width="11.57421875" style="23" customWidth="1"/>
    <col min="10" max="10" width="37.00390625" style="23" customWidth="1"/>
    <col min="11" max="11" width="23.421875" style="23" customWidth="1"/>
    <col min="12" max="14" width="15.140625" style="23" customWidth="1"/>
    <col min="15" max="15" width="29.8515625" style="23" customWidth="1"/>
    <col min="16" max="17" width="11.00390625" style="23" customWidth="1"/>
    <col min="18" max="18" width="11.57421875" style="23" customWidth="1"/>
    <col min="19" max="21" width="11.00390625" style="23" customWidth="1"/>
    <col min="22" max="24" width="11.28125" style="23" customWidth="1"/>
    <col min="25" max="25" width="11.8515625" style="23" customWidth="1"/>
    <col min="26" max="28" width="11.28125" style="23" customWidth="1"/>
    <col min="29" max="16384" width="9.140625" style="22" customWidth="1"/>
  </cols>
  <sheetData>
    <row r="1" spans="1:8" ht="13.5" thickBot="1">
      <c r="A1" s="300" t="s">
        <v>104</v>
      </c>
      <c r="B1" s="300"/>
      <c r="C1" s="300"/>
      <c r="D1" s="300"/>
      <c r="E1" s="300"/>
      <c r="F1" s="300"/>
      <c r="G1" s="300"/>
      <c r="H1" s="300"/>
    </row>
    <row r="2" spans="1:28" ht="12.75" customHeight="1">
      <c r="A2" s="309" t="s">
        <v>41</v>
      </c>
      <c r="B2" s="298" t="s">
        <v>42</v>
      </c>
      <c r="C2" s="301" t="s">
        <v>43</v>
      </c>
      <c r="D2" s="301" t="s">
        <v>44</v>
      </c>
      <c r="E2" s="298" t="s">
        <v>112</v>
      </c>
      <c r="F2" s="301" t="s">
        <v>45</v>
      </c>
      <c r="G2" s="305" t="s">
        <v>46</v>
      </c>
      <c r="H2" s="303" t="s">
        <v>63</v>
      </c>
      <c r="I2" s="301" t="s">
        <v>64</v>
      </c>
      <c r="J2" s="301" t="s">
        <v>659</v>
      </c>
      <c r="K2" s="301" t="s">
        <v>6</v>
      </c>
      <c r="L2" s="301" t="s">
        <v>47</v>
      </c>
      <c r="M2" s="301"/>
      <c r="N2" s="301"/>
      <c r="O2" s="298" t="s">
        <v>113</v>
      </c>
      <c r="P2" s="301" t="s">
        <v>65</v>
      </c>
      <c r="Q2" s="301"/>
      <c r="R2" s="301"/>
      <c r="S2" s="301"/>
      <c r="T2" s="301"/>
      <c r="U2" s="301"/>
      <c r="V2" s="301" t="s">
        <v>48</v>
      </c>
      <c r="W2" s="301" t="s">
        <v>49</v>
      </c>
      <c r="X2" s="301" t="s">
        <v>245</v>
      </c>
      <c r="Y2" s="301" t="s">
        <v>50</v>
      </c>
      <c r="Z2" s="301" t="s">
        <v>51</v>
      </c>
      <c r="AA2" s="301" t="s">
        <v>52</v>
      </c>
      <c r="AB2" s="315" t="s">
        <v>53</v>
      </c>
    </row>
    <row r="3" spans="1:28" ht="77.25" thickBot="1">
      <c r="A3" s="310"/>
      <c r="B3" s="299"/>
      <c r="C3" s="302"/>
      <c r="D3" s="302"/>
      <c r="E3" s="299"/>
      <c r="F3" s="302"/>
      <c r="G3" s="306"/>
      <c r="H3" s="304"/>
      <c r="I3" s="302"/>
      <c r="J3" s="302"/>
      <c r="K3" s="302"/>
      <c r="L3" s="16" t="s">
        <v>54</v>
      </c>
      <c r="M3" s="16" t="s">
        <v>55</v>
      </c>
      <c r="N3" s="16" t="s">
        <v>56</v>
      </c>
      <c r="O3" s="299"/>
      <c r="P3" s="16" t="s">
        <v>57</v>
      </c>
      <c r="Q3" s="16" t="s">
        <v>58</v>
      </c>
      <c r="R3" s="16" t="s">
        <v>59</v>
      </c>
      <c r="S3" s="16" t="s">
        <v>60</v>
      </c>
      <c r="T3" s="16" t="s">
        <v>61</v>
      </c>
      <c r="U3" s="16" t="s">
        <v>62</v>
      </c>
      <c r="V3" s="302"/>
      <c r="W3" s="302"/>
      <c r="X3" s="302"/>
      <c r="Y3" s="302"/>
      <c r="Z3" s="302"/>
      <c r="AA3" s="302"/>
      <c r="AB3" s="316"/>
    </row>
    <row r="4" spans="1:28" ht="12.75" customHeight="1" thickBot="1">
      <c r="A4" s="295" t="s">
        <v>109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7"/>
    </row>
    <row r="5" spans="1:28" s="24" customFormat="1" ht="12.75">
      <c r="A5" s="49">
        <v>1</v>
      </c>
      <c r="B5" s="167" t="s">
        <v>320</v>
      </c>
      <c r="C5" s="74"/>
      <c r="D5" s="168"/>
      <c r="E5" s="168"/>
      <c r="F5" s="168"/>
      <c r="G5" s="169">
        <v>1995</v>
      </c>
      <c r="H5" s="147">
        <v>25570.62</v>
      </c>
      <c r="I5" s="74" t="s">
        <v>123</v>
      </c>
      <c r="J5" s="74"/>
      <c r="K5" s="74" t="s">
        <v>444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51"/>
    </row>
    <row r="6" spans="1:28" s="24" customFormat="1" ht="25.5">
      <c r="A6" s="52">
        <v>2</v>
      </c>
      <c r="B6" s="17" t="s">
        <v>321</v>
      </c>
      <c r="C6" s="1"/>
      <c r="D6" s="34"/>
      <c r="E6" s="34"/>
      <c r="F6" s="34"/>
      <c r="G6" s="10">
        <v>2007</v>
      </c>
      <c r="H6" s="12">
        <v>572300.35</v>
      </c>
      <c r="I6" s="1" t="s">
        <v>123</v>
      </c>
      <c r="J6" s="1"/>
      <c r="K6" s="1" t="s">
        <v>445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4"/>
    </row>
    <row r="7" spans="1:28" s="24" customFormat="1" ht="25.5">
      <c r="A7" s="52">
        <v>3</v>
      </c>
      <c r="B7" s="17" t="s">
        <v>322</v>
      </c>
      <c r="C7" s="1"/>
      <c r="D7" s="34"/>
      <c r="E7" s="34"/>
      <c r="F7" s="34"/>
      <c r="G7" s="10">
        <v>1999</v>
      </c>
      <c r="H7" s="12">
        <v>44110</v>
      </c>
      <c r="I7" s="1" t="s">
        <v>123</v>
      </c>
      <c r="J7" s="1"/>
      <c r="K7" s="1" t="s">
        <v>453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4"/>
    </row>
    <row r="8" spans="1:28" s="24" customFormat="1" ht="25.5">
      <c r="A8" s="52">
        <v>4</v>
      </c>
      <c r="B8" s="17" t="s">
        <v>323</v>
      </c>
      <c r="C8" s="1"/>
      <c r="D8" s="34"/>
      <c r="E8" s="34"/>
      <c r="F8" s="34"/>
      <c r="G8" s="10">
        <v>1999</v>
      </c>
      <c r="H8" s="12">
        <v>75855.2</v>
      </c>
      <c r="I8" s="1" t="s">
        <v>123</v>
      </c>
      <c r="J8" s="1"/>
      <c r="K8" s="1" t="s">
        <v>453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4"/>
    </row>
    <row r="9" spans="1:28" s="24" customFormat="1" ht="12.75">
      <c r="A9" s="52">
        <v>5</v>
      </c>
      <c r="B9" s="17" t="s">
        <v>324</v>
      </c>
      <c r="C9" s="1"/>
      <c r="D9" s="34"/>
      <c r="E9" s="34"/>
      <c r="F9" s="34"/>
      <c r="G9" s="10">
        <v>2004</v>
      </c>
      <c r="H9" s="12">
        <v>50178.76</v>
      </c>
      <c r="I9" s="1" t="s">
        <v>123</v>
      </c>
      <c r="J9" s="1"/>
      <c r="K9" s="1" t="s">
        <v>445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54"/>
    </row>
    <row r="10" spans="1:28" s="24" customFormat="1" ht="12.75">
      <c r="A10" s="52">
        <v>6</v>
      </c>
      <c r="B10" s="17" t="s">
        <v>325</v>
      </c>
      <c r="C10" s="1"/>
      <c r="D10" s="34"/>
      <c r="E10" s="34"/>
      <c r="F10" s="34"/>
      <c r="G10" s="10">
        <v>2004</v>
      </c>
      <c r="H10" s="12">
        <v>132240.43</v>
      </c>
      <c r="I10" s="1" t="s">
        <v>123</v>
      </c>
      <c r="J10" s="1"/>
      <c r="K10" s="1" t="s">
        <v>445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54"/>
    </row>
    <row r="11" spans="1:28" s="24" customFormat="1" ht="12.75">
      <c r="A11" s="52">
        <v>7</v>
      </c>
      <c r="B11" s="17" t="s">
        <v>326</v>
      </c>
      <c r="C11" s="1"/>
      <c r="D11" s="34"/>
      <c r="E11" s="34"/>
      <c r="F11" s="34"/>
      <c r="G11" s="10">
        <v>2004</v>
      </c>
      <c r="H11" s="12">
        <v>24871.12</v>
      </c>
      <c r="I11" s="1" t="s">
        <v>123</v>
      </c>
      <c r="J11" s="1"/>
      <c r="K11" s="1" t="s">
        <v>445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4"/>
    </row>
    <row r="12" spans="1:28" s="24" customFormat="1" ht="12.75">
      <c r="A12" s="52">
        <v>8</v>
      </c>
      <c r="B12" s="17" t="s">
        <v>327</v>
      </c>
      <c r="C12" s="1"/>
      <c r="D12" s="34"/>
      <c r="E12" s="34"/>
      <c r="F12" s="34"/>
      <c r="G12" s="10">
        <v>2004</v>
      </c>
      <c r="H12" s="12">
        <v>69629.77</v>
      </c>
      <c r="I12" s="1" t="s">
        <v>123</v>
      </c>
      <c r="J12" s="1"/>
      <c r="K12" s="1" t="s">
        <v>445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4"/>
    </row>
    <row r="13" spans="1:28" s="24" customFormat="1" ht="12.75">
      <c r="A13" s="52">
        <v>9</v>
      </c>
      <c r="B13" s="17" t="s">
        <v>328</v>
      </c>
      <c r="C13" s="1"/>
      <c r="D13" s="34"/>
      <c r="E13" s="34"/>
      <c r="F13" s="34"/>
      <c r="G13" s="10">
        <v>2004</v>
      </c>
      <c r="H13" s="12">
        <v>47463.57</v>
      </c>
      <c r="I13" s="1" t="s">
        <v>123</v>
      </c>
      <c r="J13" s="1"/>
      <c r="K13" s="1" t="s">
        <v>445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4"/>
    </row>
    <row r="14" spans="1:28" s="24" customFormat="1" ht="12.75">
      <c r="A14" s="52">
        <v>10</v>
      </c>
      <c r="B14" s="17" t="s">
        <v>329</v>
      </c>
      <c r="C14" s="1"/>
      <c r="D14" s="34"/>
      <c r="E14" s="34"/>
      <c r="F14" s="34"/>
      <c r="G14" s="10">
        <v>2004</v>
      </c>
      <c r="H14" s="12">
        <v>49086.71</v>
      </c>
      <c r="I14" s="1" t="s">
        <v>123</v>
      </c>
      <c r="J14" s="1"/>
      <c r="K14" s="1" t="s">
        <v>445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4"/>
    </row>
    <row r="15" spans="1:28" s="24" customFormat="1" ht="12.75">
      <c r="A15" s="52">
        <v>11</v>
      </c>
      <c r="B15" s="17" t="s">
        <v>330</v>
      </c>
      <c r="C15" s="1"/>
      <c r="D15" s="34"/>
      <c r="E15" s="34"/>
      <c r="F15" s="34"/>
      <c r="G15" s="10">
        <v>2004</v>
      </c>
      <c r="H15" s="12">
        <v>25172.65</v>
      </c>
      <c r="I15" s="1" t="s">
        <v>123</v>
      </c>
      <c r="J15" s="1"/>
      <c r="K15" s="1" t="s">
        <v>445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4"/>
    </row>
    <row r="16" spans="1:28" s="24" customFormat="1" ht="12.75">
      <c r="A16" s="52">
        <v>12</v>
      </c>
      <c r="B16" s="17" t="s">
        <v>331</v>
      </c>
      <c r="C16" s="1"/>
      <c r="D16" s="34"/>
      <c r="E16" s="34"/>
      <c r="F16" s="34"/>
      <c r="G16" s="10">
        <v>2004</v>
      </c>
      <c r="H16" s="12">
        <v>6382.16</v>
      </c>
      <c r="I16" s="1" t="s">
        <v>123</v>
      </c>
      <c r="J16" s="1"/>
      <c r="K16" s="1" t="s">
        <v>445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54"/>
    </row>
    <row r="17" spans="1:28" s="24" customFormat="1" ht="12.75">
      <c r="A17" s="52">
        <v>13</v>
      </c>
      <c r="B17" s="17" t="s">
        <v>332</v>
      </c>
      <c r="C17" s="1"/>
      <c r="D17" s="34"/>
      <c r="E17" s="34"/>
      <c r="F17" s="34"/>
      <c r="G17" s="10">
        <v>2004</v>
      </c>
      <c r="H17" s="12">
        <v>91536.87</v>
      </c>
      <c r="I17" s="1" t="s">
        <v>123</v>
      </c>
      <c r="J17" s="1"/>
      <c r="K17" s="1" t="s">
        <v>445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54"/>
    </row>
    <row r="18" spans="1:28" s="24" customFormat="1" ht="12.75">
      <c r="A18" s="52">
        <v>14</v>
      </c>
      <c r="B18" s="17" t="s">
        <v>333</v>
      </c>
      <c r="C18" s="1"/>
      <c r="D18" s="34"/>
      <c r="E18" s="34"/>
      <c r="F18" s="34"/>
      <c r="G18" s="10">
        <v>2004</v>
      </c>
      <c r="H18" s="12">
        <v>43708.85</v>
      </c>
      <c r="I18" s="1" t="s">
        <v>123</v>
      </c>
      <c r="J18" s="1"/>
      <c r="K18" s="1" t="s">
        <v>445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54"/>
    </row>
    <row r="19" spans="1:28" s="24" customFormat="1" ht="12.75">
      <c r="A19" s="52">
        <v>15</v>
      </c>
      <c r="B19" s="17" t="s">
        <v>334</v>
      </c>
      <c r="C19" s="1"/>
      <c r="D19" s="34"/>
      <c r="E19" s="34"/>
      <c r="F19" s="34"/>
      <c r="G19" s="10"/>
      <c r="H19" s="12">
        <v>1771854.99</v>
      </c>
      <c r="I19" s="1" t="s">
        <v>123</v>
      </c>
      <c r="J19" s="1"/>
      <c r="K19" s="1" t="s">
        <v>445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54"/>
    </row>
    <row r="20" spans="1:28" s="24" customFormat="1" ht="12.75">
      <c r="A20" s="52">
        <v>16</v>
      </c>
      <c r="B20" s="17" t="s">
        <v>335</v>
      </c>
      <c r="C20" s="1"/>
      <c r="D20" s="34"/>
      <c r="E20" s="34"/>
      <c r="F20" s="34"/>
      <c r="G20" s="10">
        <v>1983</v>
      </c>
      <c r="H20" s="12">
        <v>831912.8</v>
      </c>
      <c r="I20" s="1" t="s">
        <v>123</v>
      </c>
      <c r="J20" s="1"/>
      <c r="K20" s="1" t="s">
        <v>716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54"/>
    </row>
    <row r="21" spans="1:28" s="24" customFormat="1" ht="12.75">
      <c r="A21" s="52">
        <v>17</v>
      </c>
      <c r="B21" s="17" t="s">
        <v>336</v>
      </c>
      <c r="C21" s="1"/>
      <c r="D21" s="34"/>
      <c r="E21" s="34"/>
      <c r="F21" s="34"/>
      <c r="G21" s="10"/>
      <c r="H21" s="12">
        <v>140576.04</v>
      </c>
      <c r="I21" s="1" t="s">
        <v>123</v>
      </c>
      <c r="J21" s="1"/>
      <c r="K21" s="1" t="s">
        <v>454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54"/>
    </row>
    <row r="22" spans="1:28" s="24" customFormat="1" ht="12.75">
      <c r="A22" s="52">
        <v>18</v>
      </c>
      <c r="B22" s="17" t="s">
        <v>336</v>
      </c>
      <c r="C22" s="1"/>
      <c r="D22" s="34"/>
      <c r="E22" s="34"/>
      <c r="F22" s="34"/>
      <c r="G22" s="10"/>
      <c r="H22" s="12">
        <v>59542.65</v>
      </c>
      <c r="I22" s="1" t="s">
        <v>123</v>
      </c>
      <c r="J22" s="1"/>
      <c r="K22" s="1" t="s">
        <v>455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54"/>
    </row>
    <row r="23" spans="1:28" s="24" customFormat="1" ht="12" customHeight="1">
      <c r="A23" s="52">
        <v>19</v>
      </c>
      <c r="B23" s="17" t="s">
        <v>336</v>
      </c>
      <c r="C23" s="1"/>
      <c r="D23" s="34"/>
      <c r="E23" s="34"/>
      <c r="F23" s="34"/>
      <c r="G23" s="10"/>
      <c r="H23" s="12">
        <v>42759</v>
      </c>
      <c r="I23" s="1" t="s">
        <v>123</v>
      </c>
      <c r="J23" s="1"/>
      <c r="K23" s="1" t="s">
        <v>456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54"/>
    </row>
    <row r="24" spans="1:28" s="24" customFormat="1" ht="12.75">
      <c r="A24" s="52">
        <v>20</v>
      </c>
      <c r="B24" s="17" t="s">
        <v>336</v>
      </c>
      <c r="C24" s="1"/>
      <c r="D24" s="34"/>
      <c r="E24" s="34"/>
      <c r="F24" s="34"/>
      <c r="G24" s="10"/>
      <c r="H24" s="12">
        <v>22473.18</v>
      </c>
      <c r="I24" s="1" t="s">
        <v>123</v>
      </c>
      <c r="J24" s="1"/>
      <c r="K24" s="1" t="s">
        <v>450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54"/>
    </row>
    <row r="25" spans="1:28" s="24" customFormat="1" ht="12.75">
      <c r="A25" s="52">
        <v>21</v>
      </c>
      <c r="B25" s="17" t="s">
        <v>336</v>
      </c>
      <c r="C25" s="1"/>
      <c r="D25" s="34"/>
      <c r="E25" s="34"/>
      <c r="F25" s="34"/>
      <c r="G25" s="10"/>
      <c r="H25" s="12">
        <v>8700</v>
      </c>
      <c r="I25" s="1" t="s">
        <v>123</v>
      </c>
      <c r="J25" s="1"/>
      <c r="K25" s="1" t="s">
        <v>457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54"/>
    </row>
    <row r="26" spans="1:28" s="24" customFormat="1" ht="12.75">
      <c r="A26" s="52">
        <v>22</v>
      </c>
      <c r="B26" s="17" t="s">
        <v>337</v>
      </c>
      <c r="C26" s="1"/>
      <c r="D26" s="34"/>
      <c r="E26" s="34"/>
      <c r="F26" s="34"/>
      <c r="G26" s="10">
        <v>1989</v>
      </c>
      <c r="H26" s="12">
        <v>1822233.38</v>
      </c>
      <c r="I26" s="1" t="s">
        <v>123</v>
      </c>
      <c r="J26" s="1"/>
      <c r="K26" s="1" t="s">
        <v>445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54"/>
    </row>
    <row r="27" spans="1:28" s="24" customFormat="1" ht="12.75">
      <c r="A27" s="52">
        <v>23</v>
      </c>
      <c r="B27" s="17" t="s">
        <v>337</v>
      </c>
      <c r="C27" s="1"/>
      <c r="D27" s="34"/>
      <c r="E27" s="34"/>
      <c r="F27" s="34"/>
      <c r="G27" s="10"/>
      <c r="H27" s="12">
        <v>25926.52</v>
      </c>
      <c r="I27" s="1" t="s">
        <v>123</v>
      </c>
      <c r="J27" s="1"/>
      <c r="K27" s="1" t="s">
        <v>447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54"/>
    </row>
    <row r="28" spans="1:28" s="24" customFormat="1" ht="12.75">
      <c r="A28" s="52">
        <v>24</v>
      </c>
      <c r="B28" s="17" t="s">
        <v>338</v>
      </c>
      <c r="C28" s="1"/>
      <c r="D28" s="34"/>
      <c r="E28" s="34"/>
      <c r="F28" s="34"/>
      <c r="G28" s="10"/>
      <c r="H28" s="12">
        <v>2250</v>
      </c>
      <c r="I28" s="1" t="s">
        <v>123</v>
      </c>
      <c r="J28" s="1"/>
      <c r="K28" s="1" t="s">
        <v>447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54"/>
    </row>
    <row r="29" spans="1:28" s="24" customFormat="1" ht="12.75">
      <c r="A29" s="52">
        <v>25</v>
      </c>
      <c r="B29" s="17" t="s">
        <v>339</v>
      </c>
      <c r="C29" s="1"/>
      <c r="D29" s="34"/>
      <c r="E29" s="34"/>
      <c r="F29" s="34"/>
      <c r="G29" s="10"/>
      <c r="H29" s="12">
        <v>110643.76</v>
      </c>
      <c r="I29" s="1" t="s">
        <v>123</v>
      </c>
      <c r="J29" s="1"/>
      <c r="K29" s="1" t="s">
        <v>451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54"/>
    </row>
    <row r="30" spans="1:28" s="24" customFormat="1" ht="12.75">
      <c r="A30" s="52">
        <v>26</v>
      </c>
      <c r="B30" s="17" t="s">
        <v>338</v>
      </c>
      <c r="C30" s="1"/>
      <c r="D30" s="34"/>
      <c r="E30" s="34"/>
      <c r="F30" s="34"/>
      <c r="G30" s="10"/>
      <c r="H30" s="12">
        <v>41501.49</v>
      </c>
      <c r="I30" s="1" t="s">
        <v>123</v>
      </c>
      <c r="J30" s="1"/>
      <c r="K30" s="1" t="s">
        <v>458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54"/>
    </row>
    <row r="31" spans="1:28" s="24" customFormat="1" ht="12.75">
      <c r="A31" s="52">
        <v>27</v>
      </c>
      <c r="B31" s="17" t="s">
        <v>340</v>
      </c>
      <c r="C31" s="1"/>
      <c r="D31" s="34"/>
      <c r="E31" s="34"/>
      <c r="F31" s="34"/>
      <c r="G31" s="10">
        <v>1992</v>
      </c>
      <c r="H31" s="12">
        <v>6951.05</v>
      </c>
      <c r="I31" s="1" t="s">
        <v>123</v>
      </c>
      <c r="J31" s="1"/>
      <c r="K31" s="1" t="s">
        <v>445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54"/>
    </row>
    <row r="32" spans="1:28" s="24" customFormat="1" ht="12.75">
      <c r="A32" s="52">
        <v>28</v>
      </c>
      <c r="B32" s="17" t="s">
        <v>341</v>
      </c>
      <c r="C32" s="1"/>
      <c r="D32" s="34"/>
      <c r="E32" s="34"/>
      <c r="F32" s="34"/>
      <c r="G32" s="10"/>
      <c r="H32" s="12">
        <v>1176.59</v>
      </c>
      <c r="I32" s="1" t="s">
        <v>123</v>
      </c>
      <c r="J32" s="1"/>
      <c r="K32" s="1" t="s">
        <v>447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54"/>
    </row>
    <row r="33" spans="1:28" s="24" customFormat="1" ht="12.75">
      <c r="A33" s="52">
        <v>29</v>
      </c>
      <c r="B33" s="17" t="s">
        <v>342</v>
      </c>
      <c r="C33" s="1"/>
      <c r="D33" s="34"/>
      <c r="E33" s="34"/>
      <c r="F33" s="34"/>
      <c r="G33" s="10"/>
      <c r="H33" s="12">
        <v>18506.35</v>
      </c>
      <c r="I33" s="1" t="s">
        <v>123</v>
      </c>
      <c r="J33" s="1"/>
      <c r="K33" s="1" t="s">
        <v>459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54"/>
    </row>
    <row r="34" spans="1:28" s="24" customFormat="1" ht="12.75">
      <c r="A34" s="52">
        <v>30</v>
      </c>
      <c r="B34" s="17" t="s">
        <v>343</v>
      </c>
      <c r="C34" s="1"/>
      <c r="D34" s="34"/>
      <c r="E34" s="34"/>
      <c r="F34" s="34"/>
      <c r="G34" s="10"/>
      <c r="H34" s="12">
        <v>2396.05</v>
      </c>
      <c r="I34" s="1" t="s">
        <v>123</v>
      </c>
      <c r="J34" s="1"/>
      <c r="K34" s="1" t="s">
        <v>460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54"/>
    </row>
    <row r="35" spans="1:28" s="24" customFormat="1" ht="12.75">
      <c r="A35" s="52">
        <v>31</v>
      </c>
      <c r="B35" s="17" t="s">
        <v>343</v>
      </c>
      <c r="C35" s="1"/>
      <c r="D35" s="34"/>
      <c r="E35" s="34"/>
      <c r="F35" s="34"/>
      <c r="G35" s="10">
        <v>1996</v>
      </c>
      <c r="H35" s="12">
        <v>7382.86</v>
      </c>
      <c r="I35" s="1" t="s">
        <v>123</v>
      </c>
      <c r="J35" s="1"/>
      <c r="K35" s="1" t="s">
        <v>447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4"/>
    </row>
    <row r="36" spans="1:28" s="24" customFormat="1" ht="12.75">
      <c r="A36" s="52">
        <v>32</v>
      </c>
      <c r="B36" s="17" t="s">
        <v>344</v>
      </c>
      <c r="C36" s="1"/>
      <c r="D36" s="34"/>
      <c r="E36" s="34"/>
      <c r="F36" s="34"/>
      <c r="G36" s="10"/>
      <c r="H36" s="12">
        <v>447</v>
      </c>
      <c r="I36" s="1" t="s">
        <v>123</v>
      </c>
      <c r="J36" s="1"/>
      <c r="K36" s="1" t="s">
        <v>456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4"/>
    </row>
    <row r="37" spans="1:28" s="24" customFormat="1" ht="12.75">
      <c r="A37" s="52">
        <v>33</v>
      </c>
      <c r="B37" s="17" t="s">
        <v>345</v>
      </c>
      <c r="C37" s="1"/>
      <c r="D37" s="34"/>
      <c r="E37" s="34"/>
      <c r="F37" s="34"/>
      <c r="G37" s="10">
        <v>1998</v>
      </c>
      <c r="H37" s="12">
        <v>6353.13</v>
      </c>
      <c r="I37" s="1" t="s">
        <v>123</v>
      </c>
      <c r="J37" s="1"/>
      <c r="K37" s="1" t="s">
        <v>449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4"/>
    </row>
    <row r="38" spans="1:28" s="24" customFormat="1" ht="12.75">
      <c r="A38" s="52">
        <v>34</v>
      </c>
      <c r="B38" s="17" t="s">
        <v>345</v>
      </c>
      <c r="C38" s="1"/>
      <c r="D38" s="34"/>
      <c r="E38" s="34"/>
      <c r="F38" s="34"/>
      <c r="G38" s="10">
        <v>1999</v>
      </c>
      <c r="H38" s="12">
        <v>6981.12</v>
      </c>
      <c r="I38" s="1" t="s">
        <v>123</v>
      </c>
      <c r="J38" s="1"/>
      <c r="K38" s="1" t="s">
        <v>458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54"/>
    </row>
    <row r="39" spans="1:28" s="24" customFormat="1" ht="12.75">
      <c r="A39" s="52">
        <v>35</v>
      </c>
      <c r="B39" s="17" t="s">
        <v>346</v>
      </c>
      <c r="C39" s="1"/>
      <c r="D39" s="34"/>
      <c r="E39" s="34"/>
      <c r="F39" s="34"/>
      <c r="G39" s="10"/>
      <c r="H39" s="12">
        <v>25938.67</v>
      </c>
      <c r="I39" s="1" t="s">
        <v>123</v>
      </c>
      <c r="J39" s="1"/>
      <c r="K39" s="1" t="s">
        <v>452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4"/>
    </row>
    <row r="40" spans="1:28" s="24" customFormat="1" ht="12.75">
      <c r="A40" s="52">
        <v>36</v>
      </c>
      <c r="B40" s="17" t="s">
        <v>345</v>
      </c>
      <c r="C40" s="1"/>
      <c r="D40" s="34"/>
      <c r="E40" s="34"/>
      <c r="F40" s="34"/>
      <c r="G40" s="10">
        <v>2005</v>
      </c>
      <c r="H40" s="12">
        <v>6000</v>
      </c>
      <c r="I40" s="1" t="s">
        <v>123</v>
      </c>
      <c r="J40" s="1"/>
      <c r="K40" s="1" t="s">
        <v>461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4"/>
    </row>
    <row r="41" spans="1:28" s="24" customFormat="1" ht="12.75">
      <c r="A41" s="52">
        <v>37</v>
      </c>
      <c r="B41" s="17" t="s">
        <v>345</v>
      </c>
      <c r="C41" s="1"/>
      <c r="D41" s="34"/>
      <c r="E41" s="34"/>
      <c r="F41" s="34"/>
      <c r="G41" s="10">
        <v>2005</v>
      </c>
      <c r="H41" s="12">
        <v>6000</v>
      </c>
      <c r="I41" s="1" t="s">
        <v>123</v>
      </c>
      <c r="J41" s="1"/>
      <c r="K41" s="1" t="s">
        <v>462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4"/>
    </row>
    <row r="42" spans="1:28" s="24" customFormat="1" ht="12.75">
      <c r="A42" s="52">
        <v>38</v>
      </c>
      <c r="B42" s="17" t="s">
        <v>345</v>
      </c>
      <c r="C42" s="1"/>
      <c r="D42" s="34"/>
      <c r="E42" s="34"/>
      <c r="F42" s="34"/>
      <c r="G42" s="10">
        <v>2005</v>
      </c>
      <c r="H42" s="12">
        <v>6000</v>
      </c>
      <c r="I42" s="1" t="s">
        <v>123</v>
      </c>
      <c r="J42" s="1"/>
      <c r="K42" s="1" t="s">
        <v>458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4"/>
    </row>
    <row r="43" spans="1:28" s="24" customFormat="1" ht="12.75">
      <c r="A43" s="52">
        <v>39</v>
      </c>
      <c r="B43" s="17" t="s">
        <v>345</v>
      </c>
      <c r="C43" s="1"/>
      <c r="D43" s="34"/>
      <c r="E43" s="34"/>
      <c r="F43" s="34"/>
      <c r="G43" s="10">
        <v>2002</v>
      </c>
      <c r="H43" s="12">
        <v>5526.96</v>
      </c>
      <c r="I43" s="1" t="s">
        <v>123</v>
      </c>
      <c r="J43" s="1"/>
      <c r="K43" s="1" t="s">
        <v>461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4"/>
    </row>
    <row r="44" spans="1:28" s="24" customFormat="1" ht="12.75">
      <c r="A44" s="52">
        <v>40</v>
      </c>
      <c r="B44" s="17" t="s">
        <v>345</v>
      </c>
      <c r="C44" s="1"/>
      <c r="D44" s="34"/>
      <c r="E44" s="34"/>
      <c r="F44" s="34"/>
      <c r="G44" s="10">
        <v>2002</v>
      </c>
      <c r="H44" s="12">
        <v>5557.64</v>
      </c>
      <c r="I44" s="1" t="s">
        <v>123</v>
      </c>
      <c r="J44" s="1"/>
      <c r="K44" s="1" t="s">
        <v>463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54"/>
    </row>
    <row r="45" spans="1:28" s="24" customFormat="1" ht="12.75">
      <c r="A45" s="52">
        <v>41</v>
      </c>
      <c r="B45" s="17" t="s">
        <v>345</v>
      </c>
      <c r="C45" s="1"/>
      <c r="D45" s="34"/>
      <c r="E45" s="34"/>
      <c r="F45" s="34"/>
      <c r="G45" s="10">
        <v>2004</v>
      </c>
      <c r="H45" s="12">
        <v>6015</v>
      </c>
      <c r="I45" s="1" t="s">
        <v>123</v>
      </c>
      <c r="J45" s="1"/>
      <c r="K45" s="1" t="s">
        <v>454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54"/>
    </row>
    <row r="46" spans="1:28" s="24" customFormat="1" ht="12.75">
      <c r="A46" s="52">
        <v>42</v>
      </c>
      <c r="B46" s="17" t="s">
        <v>345</v>
      </c>
      <c r="C46" s="1"/>
      <c r="D46" s="34"/>
      <c r="E46" s="34"/>
      <c r="F46" s="34"/>
      <c r="G46" s="10">
        <v>2008</v>
      </c>
      <c r="H46" s="12">
        <v>20857.58</v>
      </c>
      <c r="I46" s="1" t="s">
        <v>123</v>
      </c>
      <c r="J46" s="1"/>
      <c r="K46" s="1" t="s">
        <v>455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4"/>
    </row>
    <row r="47" spans="1:28" s="24" customFormat="1" ht="12.75">
      <c r="A47" s="52">
        <v>43</v>
      </c>
      <c r="B47" s="17" t="s">
        <v>345</v>
      </c>
      <c r="C47" s="1"/>
      <c r="D47" s="34"/>
      <c r="E47" s="34"/>
      <c r="F47" s="34"/>
      <c r="G47" s="10">
        <v>2008</v>
      </c>
      <c r="H47" s="12">
        <v>74722.09</v>
      </c>
      <c r="I47" s="1" t="s">
        <v>123</v>
      </c>
      <c r="J47" s="1"/>
      <c r="K47" s="1" t="s">
        <v>459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4"/>
    </row>
    <row r="48" spans="1:28" s="24" customFormat="1" ht="12.75">
      <c r="A48" s="52">
        <v>44</v>
      </c>
      <c r="B48" s="17" t="s">
        <v>347</v>
      </c>
      <c r="C48" s="1"/>
      <c r="D48" s="34"/>
      <c r="E48" s="34"/>
      <c r="F48" s="34"/>
      <c r="G48" s="10"/>
      <c r="H48" s="12">
        <v>9630</v>
      </c>
      <c r="I48" s="1" t="s">
        <v>123</v>
      </c>
      <c r="J48" s="1"/>
      <c r="K48" s="1" t="s">
        <v>447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54"/>
    </row>
    <row r="49" spans="1:28" s="24" customFormat="1" ht="12.75">
      <c r="A49" s="52">
        <v>45</v>
      </c>
      <c r="B49" s="17" t="s">
        <v>348</v>
      </c>
      <c r="C49" s="1"/>
      <c r="D49" s="34"/>
      <c r="E49" s="34"/>
      <c r="F49" s="34"/>
      <c r="G49" s="10"/>
      <c r="H49" s="12">
        <v>1061.58</v>
      </c>
      <c r="I49" s="1" t="s">
        <v>123</v>
      </c>
      <c r="J49" s="1"/>
      <c r="K49" s="1" t="s">
        <v>445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54"/>
    </row>
    <row r="50" spans="1:28" s="24" customFormat="1" ht="12.75">
      <c r="A50" s="52">
        <v>46</v>
      </c>
      <c r="B50" s="17" t="s">
        <v>349</v>
      </c>
      <c r="C50" s="1"/>
      <c r="D50" s="34"/>
      <c r="E50" s="34"/>
      <c r="F50" s="34"/>
      <c r="G50" s="10"/>
      <c r="H50" s="12">
        <v>74000</v>
      </c>
      <c r="I50" s="1" t="s">
        <v>123</v>
      </c>
      <c r="J50" s="1"/>
      <c r="K50" s="1" t="s">
        <v>447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54"/>
    </row>
    <row r="51" spans="1:28" s="24" customFormat="1" ht="12.75">
      <c r="A51" s="52">
        <v>47</v>
      </c>
      <c r="B51" s="17" t="s">
        <v>350</v>
      </c>
      <c r="C51" s="1"/>
      <c r="D51" s="34"/>
      <c r="E51" s="34"/>
      <c r="F51" s="34"/>
      <c r="G51" s="10"/>
      <c r="H51" s="12">
        <v>765</v>
      </c>
      <c r="I51" s="1" t="s">
        <v>123</v>
      </c>
      <c r="J51" s="1"/>
      <c r="K51" s="1" t="s">
        <v>447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54"/>
    </row>
    <row r="52" spans="1:28" s="24" customFormat="1" ht="12.75">
      <c r="A52" s="52">
        <v>48</v>
      </c>
      <c r="B52" s="17" t="s">
        <v>351</v>
      </c>
      <c r="C52" s="1"/>
      <c r="D52" s="34"/>
      <c r="E52" s="34"/>
      <c r="F52" s="34"/>
      <c r="G52" s="10"/>
      <c r="H52" s="12">
        <v>1500</v>
      </c>
      <c r="I52" s="1" t="s">
        <v>123</v>
      </c>
      <c r="J52" s="1"/>
      <c r="K52" s="1" t="s">
        <v>449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54"/>
    </row>
    <row r="53" spans="1:28" s="24" customFormat="1" ht="12.75">
      <c r="A53" s="52">
        <v>49</v>
      </c>
      <c r="B53" s="17" t="s">
        <v>352</v>
      </c>
      <c r="C53" s="1"/>
      <c r="D53" s="34"/>
      <c r="E53" s="34"/>
      <c r="F53" s="34"/>
      <c r="G53" s="10"/>
      <c r="H53" s="12">
        <v>1420</v>
      </c>
      <c r="I53" s="1" t="s">
        <v>123</v>
      </c>
      <c r="J53" s="1"/>
      <c r="K53" s="1" t="s">
        <v>449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54"/>
    </row>
    <row r="54" spans="1:28" s="24" customFormat="1" ht="12.75">
      <c r="A54" s="52">
        <v>50</v>
      </c>
      <c r="B54" s="17" t="s">
        <v>352</v>
      </c>
      <c r="C54" s="1"/>
      <c r="D54" s="34"/>
      <c r="E54" s="34"/>
      <c r="F54" s="34"/>
      <c r="G54" s="10"/>
      <c r="H54" s="12">
        <v>1420</v>
      </c>
      <c r="I54" s="1" t="s">
        <v>123</v>
      </c>
      <c r="J54" s="1"/>
      <c r="K54" s="1" t="s">
        <v>447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54"/>
    </row>
    <row r="55" spans="1:28" s="24" customFormat="1" ht="12.75">
      <c r="A55" s="52">
        <v>51</v>
      </c>
      <c r="B55" s="17" t="s">
        <v>353</v>
      </c>
      <c r="C55" s="1"/>
      <c r="D55" s="34"/>
      <c r="E55" s="34"/>
      <c r="F55" s="34"/>
      <c r="G55" s="10"/>
      <c r="H55" s="12">
        <v>3853.73</v>
      </c>
      <c r="I55" s="1" t="s">
        <v>123</v>
      </c>
      <c r="J55" s="1"/>
      <c r="K55" s="1" t="s">
        <v>445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54"/>
    </row>
    <row r="56" spans="1:28" s="24" customFormat="1" ht="12.75">
      <c r="A56" s="52">
        <v>52</v>
      </c>
      <c r="B56" s="17" t="s">
        <v>354</v>
      </c>
      <c r="C56" s="1"/>
      <c r="D56" s="34"/>
      <c r="E56" s="34"/>
      <c r="F56" s="34"/>
      <c r="G56" s="10">
        <v>1992</v>
      </c>
      <c r="H56" s="12">
        <v>6206.6</v>
      </c>
      <c r="I56" s="1" t="s">
        <v>123</v>
      </c>
      <c r="J56" s="1"/>
      <c r="K56" s="1" t="s">
        <v>445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54"/>
    </row>
    <row r="57" spans="1:28" s="24" customFormat="1" ht="12.75">
      <c r="A57" s="52">
        <v>53</v>
      </c>
      <c r="B57" s="17" t="s">
        <v>355</v>
      </c>
      <c r="C57" s="1"/>
      <c r="D57" s="34"/>
      <c r="E57" s="34"/>
      <c r="F57" s="34"/>
      <c r="G57" s="10"/>
      <c r="H57" s="12">
        <v>2000</v>
      </c>
      <c r="I57" s="1" t="s">
        <v>123</v>
      </c>
      <c r="J57" s="1"/>
      <c r="K57" s="1" t="s">
        <v>459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54"/>
    </row>
    <row r="58" spans="1:28" s="24" customFormat="1" ht="25.5">
      <c r="A58" s="52">
        <v>54</v>
      </c>
      <c r="B58" s="17" t="s">
        <v>356</v>
      </c>
      <c r="C58" s="1"/>
      <c r="D58" s="34"/>
      <c r="E58" s="34"/>
      <c r="F58" s="34"/>
      <c r="G58" s="10">
        <v>1999</v>
      </c>
      <c r="H58" s="12">
        <v>4901.62</v>
      </c>
      <c r="I58" s="1" t="s">
        <v>123</v>
      </c>
      <c r="J58" s="1"/>
      <c r="K58" s="1" t="s">
        <v>464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54"/>
    </row>
    <row r="59" spans="1:28" s="24" customFormat="1" ht="25.5">
      <c r="A59" s="52">
        <v>55</v>
      </c>
      <c r="B59" s="17" t="s">
        <v>357</v>
      </c>
      <c r="C59" s="1"/>
      <c r="D59" s="34"/>
      <c r="E59" s="34"/>
      <c r="F59" s="34"/>
      <c r="G59" s="10">
        <v>1999</v>
      </c>
      <c r="H59" s="12">
        <v>9572.56</v>
      </c>
      <c r="I59" s="1" t="s">
        <v>123</v>
      </c>
      <c r="J59" s="1"/>
      <c r="K59" s="1" t="s">
        <v>464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54"/>
    </row>
    <row r="60" spans="1:28" s="24" customFormat="1" ht="25.5">
      <c r="A60" s="52">
        <v>56</v>
      </c>
      <c r="B60" s="17" t="s">
        <v>358</v>
      </c>
      <c r="C60" s="1"/>
      <c r="D60" s="34"/>
      <c r="E60" s="34"/>
      <c r="F60" s="34"/>
      <c r="G60" s="10">
        <v>1999</v>
      </c>
      <c r="H60" s="12">
        <v>22216</v>
      </c>
      <c r="I60" s="1" t="s">
        <v>123</v>
      </c>
      <c r="J60" s="1"/>
      <c r="K60" s="1" t="s">
        <v>453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4"/>
    </row>
    <row r="61" spans="1:28" s="24" customFormat="1" ht="12.75">
      <c r="A61" s="52">
        <v>57</v>
      </c>
      <c r="B61" s="17" t="s">
        <v>347</v>
      </c>
      <c r="C61" s="1"/>
      <c r="D61" s="34"/>
      <c r="E61" s="34"/>
      <c r="F61" s="34"/>
      <c r="G61" s="10"/>
      <c r="H61" s="12">
        <v>17852.1</v>
      </c>
      <c r="I61" s="1" t="s">
        <v>123</v>
      </c>
      <c r="J61" s="1"/>
      <c r="K61" s="1" t="s">
        <v>452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54"/>
    </row>
    <row r="62" spans="1:28" s="24" customFormat="1" ht="12.75">
      <c r="A62" s="52">
        <v>58</v>
      </c>
      <c r="B62" s="17" t="s">
        <v>327</v>
      </c>
      <c r="C62" s="1"/>
      <c r="D62" s="34"/>
      <c r="E62" s="34"/>
      <c r="F62" s="34"/>
      <c r="G62" s="10"/>
      <c r="H62" s="12">
        <v>2172.94</v>
      </c>
      <c r="I62" s="1" t="s">
        <v>123</v>
      </c>
      <c r="J62" s="1"/>
      <c r="K62" s="1" t="s">
        <v>452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54"/>
    </row>
    <row r="63" spans="1:28" s="24" customFormat="1" ht="12.75">
      <c r="A63" s="52">
        <v>59</v>
      </c>
      <c r="B63" s="17" t="s">
        <v>327</v>
      </c>
      <c r="C63" s="1"/>
      <c r="D63" s="34"/>
      <c r="E63" s="34"/>
      <c r="F63" s="34"/>
      <c r="G63" s="10"/>
      <c r="H63" s="12">
        <v>55485.74</v>
      </c>
      <c r="I63" s="1" t="s">
        <v>123</v>
      </c>
      <c r="J63" s="1"/>
      <c r="K63" s="1" t="s">
        <v>452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54"/>
    </row>
    <row r="64" spans="1:28" s="24" customFormat="1" ht="12.75">
      <c r="A64" s="52">
        <v>60</v>
      </c>
      <c r="B64" s="17" t="s">
        <v>327</v>
      </c>
      <c r="C64" s="1"/>
      <c r="D64" s="34"/>
      <c r="E64" s="34"/>
      <c r="F64" s="34"/>
      <c r="G64" s="10"/>
      <c r="H64" s="12">
        <v>5700.53</v>
      </c>
      <c r="I64" s="1" t="s">
        <v>123</v>
      </c>
      <c r="J64" s="1"/>
      <c r="K64" s="1" t="s">
        <v>452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54"/>
    </row>
    <row r="65" spans="1:28" s="24" customFormat="1" ht="12.75">
      <c r="A65" s="52">
        <v>61</v>
      </c>
      <c r="B65" s="17" t="s">
        <v>327</v>
      </c>
      <c r="C65" s="1"/>
      <c r="D65" s="34"/>
      <c r="E65" s="34"/>
      <c r="F65" s="34"/>
      <c r="G65" s="10"/>
      <c r="H65" s="12">
        <v>1842.76</v>
      </c>
      <c r="I65" s="1" t="s">
        <v>123</v>
      </c>
      <c r="J65" s="1"/>
      <c r="K65" s="1" t="s">
        <v>452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54"/>
    </row>
    <row r="66" spans="1:28" s="24" customFormat="1" ht="12.75">
      <c r="A66" s="52">
        <v>62</v>
      </c>
      <c r="B66" s="17" t="s">
        <v>327</v>
      </c>
      <c r="C66" s="1"/>
      <c r="D66" s="34"/>
      <c r="E66" s="34"/>
      <c r="F66" s="34"/>
      <c r="G66" s="10"/>
      <c r="H66" s="12">
        <v>4040.12</v>
      </c>
      <c r="I66" s="1" t="s">
        <v>123</v>
      </c>
      <c r="J66" s="1"/>
      <c r="K66" s="1" t="s">
        <v>452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54"/>
    </row>
    <row r="67" spans="1:28" s="24" customFormat="1" ht="12.75">
      <c r="A67" s="52">
        <v>63</v>
      </c>
      <c r="B67" s="17" t="s">
        <v>325</v>
      </c>
      <c r="C67" s="1"/>
      <c r="D67" s="34"/>
      <c r="E67" s="34"/>
      <c r="F67" s="34"/>
      <c r="G67" s="10">
        <v>2007</v>
      </c>
      <c r="H67" s="12">
        <v>57405.55</v>
      </c>
      <c r="I67" s="1" t="s">
        <v>123</v>
      </c>
      <c r="J67" s="1"/>
      <c r="K67" s="1" t="s">
        <v>465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54"/>
    </row>
    <row r="68" spans="1:28" s="24" customFormat="1" ht="12.75">
      <c r="A68" s="52">
        <v>64</v>
      </c>
      <c r="B68" s="17" t="s">
        <v>358</v>
      </c>
      <c r="C68" s="1"/>
      <c r="D68" s="34"/>
      <c r="E68" s="34"/>
      <c r="F68" s="34"/>
      <c r="G68" s="10">
        <v>2007</v>
      </c>
      <c r="H68" s="12">
        <v>63762.9</v>
      </c>
      <c r="I68" s="1" t="s">
        <v>123</v>
      </c>
      <c r="J68" s="1"/>
      <c r="K68" s="1" t="s">
        <v>466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54"/>
    </row>
    <row r="69" spans="1:28" s="24" customFormat="1" ht="12.75">
      <c r="A69" s="52">
        <v>65</v>
      </c>
      <c r="B69" s="17" t="s">
        <v>358</v>
      </c>
      <c r="C69" s="1"/>
      <c r="D69" s="34"/>
      <c r="E69" s="34"/>
      <c r="F69" s="34"/>
      <c r="G69" s="10">
        <v>1990</v>
      </c>
      <c r="H69" s="12">
        <v>4641.87</v>
      </c>
      <c r="I69" s="1" t="s">
        <v>123</v>
      </c>
      <c r="J69" s="1"/>
      <c r="K69" s="1" t="s">
        <v>467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54"/>
    </row>
    <row r="70" spans="1:28" s="24" customFormat="1" ht="12.75">
      <c r="A70" s="52">
        <v>66</v>
      </c>
      <c r="B70" s="17" t="s">
        <v>353</v>
      </c>
      <c r="C70" s="1"/>
      <c r="D70" s="34"/>
      <c r="E70" s="34"/>
      <c r="F70" s="34"/>
      <c r="G70" s="10"/>
      <c r="H70" s="12">
        <v>33351.74</v>
      </c>
      <c r="I70" s="1" t="s">
        <v>123</v>
      </c>
      <c r="J70" s="1"/>
      <c r="K70" s="1" t="s">
        <v>451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54"/>
    </row>
    <row r="71" spans="1:28" s="24" customFormat="1" ht="12.75">
      <c r="A71" s="52">
        <v>67</v>
      </c>
      <c r="B71" s="17" t="s">
        <v>353</v>
      </c>
      <c r="C71" s="1"/>
      <c r="D71" s="34"/>
      <c r="E71" s="34"/>
      <c r="F71" s="34"/>
      <c r="G71" s="10"/>
      <c r="H71" s="12">
        <v>12538.87</v>
      </c>
      <c r="I71" s="1" t="s">
        <v>123</v>
      </c>
      <c r="J71" s="1"/>
      <c r="K71" s="1" t="s">
        <v>451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54"/>
    </row>
    <row r="72" spans="1:28" s="24" customFormat="1" ht="12.75">
      <c r="A72" s="52">
        <v>68</v>
      </c>
      <c r="B72" s="17" t="s">
        <v>359</v>
      </c>
      <c r="C72" s="1"/>
      <c r="D72" s="34"/>
      <c r="E72" s="34"/>
      <c r="F72" s="34"/>
      <c r="G72" s="10"/>
      <c r="H72" s="12">
        <v>13118.82</v>
      </c>
      <c r="I72" s="1" t="s">
        <v>123</v>
      </c>
      <c r="J72" s="1"/>
      <c r="K72" s="1" t="s">
        <v>451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54"/>
    </row>
    <row r="73" spans="1:28" s="24" customFormat="1" ht="12.75">
      <c r="A73" s="52">
        <v>69</v>
      </c>
      <c r="B73" s="17" t="s">
        <v>359</v>
      </c>
      <c r="C73" s="1"/>
      <c r="D73" s="34"/>
      <c r="E73" s="34"/>
      <c r="F73" s="34"/>
      <c r="G73" s="10"/>
      <c r="H73" s="12">
        <v>17915.65</v>
      </c>
      <c r="I73" s="1" t="s">
        <v>123</v>
      </c>
      <c r="J73" s="1"/>
      <c r="K73" s="1" t="s">
        <v>451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54"/>
    </row>
    <row r="74" spans="1:28" s="24" customFormat="1" ht="12.75">
      <c r="A74" s="52">
        <v>70</v>
      </c>
      <c r="B74" s="17" t="s">
        <v>360</v>
      </c>
      <c r="C74" s="1"/>
      <c r="D74" s="34"/>
      <c r="E74" s="34"/>
      <c r="F74" s="34"/>
      <c r="G74" s="10"/>
      <c r="H74" s="12">
        <v>1531.21</v>
      </c>
      <c r="I74" s="1" t="s">
        <v>123</v>
      </c>
      <c r="J74" s="1"/>
      <c r="K74" s="1" t="s">
        <v>451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54"/>
    </row>
    <row r="75" spans="1:28" s="24" customFormat="1" ht="12.75">
      <c r="A75" s="52">
        <v>71</v>
      </c>
      <c r="B75" s="17" t="s">
        <v>361</v>
      </c>
      <c r="C75" s="1"/>
      <c r="D75" s="34"/>
      <c r="E75" s="34"/>
      <c r="F75" s="34"/>
      <c r="G75" s="10"/>
      <c r="H75" s="12">
        <v>33599.69</v>
      </c>
      <c r="I75" s="1" t="s">
        <v>123</v>
      </c>
      <c r="J75" s="1"/>
      <c r="K75" s="1" t="s">
        <v>448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54"/>
    </row>
    <row r="76" spans="1:28" s="24" customFormat="1" ht="25.5">
      <c r="A76" s="52">
        <v>72</v>
      </c>
      <c r="B76" s="17" t="s">
        <v>362</v>
      </c>
      <c r="C76" s="1"/>
      <c r="D76" s="34"/>
      <c r="E76" s="34"/>
      <c r="F76" s="34"/>
      <c r="G76" s="10"/>
      <c r="H76" s="12">
        <v>45965.89</v>
      </c>
      <c r="I76" s="1" t="s">
        <v>123</v>
      </c>
      <c r="J76" s="1"/>
      <c r="K76" s="1" t="s">
        <v>468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54"/>
    </row>
    <row r="77" spans="1:28" s="24" customFormat="1" ht="12.75">
      <c r="A77" s="52">
        <v>73</v>
      </c>
      <c r="B77" s="17" t="s">
        <v>363</v>
      </c>
      <c r="C77" s="1"/>
      <c r="D77" s="34"/>
      <c r="E77" s="34"/>
      <c r="F77" s="34"/>
      <c r="G77" s="10"/>
      <c r="H77" s="12">
        <v>1100</v>
      </c>
      <c r="I77" s="1" t="s">
        <v>123</v>
      </c>
      <c r="J77" s="1"/>
      <c r="K77" s="1" t="s">
        <v>458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54"/>
    </row>
    <row r="78" spans="1:28" s="24" customFormat="1" ht="12.75">
      <c r="A78" s="52">
        <v>74</v>
      </c>
      <c r="B78" s="17" t="s">
        <v>327</v>
      </c>
      <c r="C78" s="1"/>
      <c r="D78" s="34"/>
      <c r="E78" s="34"/>
      <c r="F78" s="34"/>
      <c r="G78" s="10"/>
      <c r="H78" s="12">
        <v>42909</v>
      </c>
      <c r="I78" s="1" t="s">
        <v>123</v>
      </c>
      <c r="J78" s="1"/>
      <c r="K78" s="1" t="s">
        <v>458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54"/>
    </row>
    <row r="79" spans="1:28" s="24" customFormat="1" ht="12.75">
      <c r="A79" s="52">
        <v>75</v>
      </c>
      <c r="B79" s="17" t="s">
        <v>351</v>
      </c>
      <c r="C79" s="1"/>
      <c r="D79" s="34"/>
      <c r="E79" s="34"/>
      <c r="F79" s="34"/>
      <c r="G79" s="10"/>
      <c r="H79" s="12">
        <v>1500</v>
      </c>
      <c r="I79" s="1" t="s">
        <v>123</v>
      </c>
      <c r="J79" s="1"/>
      <c r="K79" s="1" t="s">
        <v>458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54"/>
    </row>
    <row r="80" spans="1:28" s="24" customFormat="1" ht="12.75">
      <c r="A80" s="52">
        <v>76</v>
      </c>
      <c r="B80" s="17" t="s">
        <v>364</v>
      </c>
      <c r="C80" s="1"/>
      <c r="D80" s="34"/>
      <c r="E80" s="34"/>
      <c r="F80" s="34"/>
      <c r="G80" s="10"/>
      <c r="H80" s="12">
        <v>2200</v>
      </c>
      <c r="I80" s="1" t="s">
        <v>123</v>
      </c>
      <c r="J80" s="1"/>
      <c r="K80" s="1" t="s">
        <v>455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54"/>
    </row>
    <row r="81" spans="1:28" s="24" customFormat="1" ht="12.75">
      <c r="A81" s="52">
        <v>77</v>
      </c>
      <c r="B81" s="17" t="s">
        <v>365</v>
      </c>
      <c r="C81" s="1"/>
      <c r="D81" s="34"/>
      <c r="E81" s="34"/>
      <c r="F81" s="34"/>
      <c r="G81" s="10"/>
      <c r="H81" s="12">
        <v>3170.95</v>
      </c>
      <c r="I81" s="1" t="s">
        <v>123</v>
      </c>
      <c r="J81" s="1"/>
      <c r="K81" s="1" t="s">
        <v>450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54"/>
    </row>
    <row r="82" spans="1:28" s="24" customFormat="1" ht="12.75">
      <c r="A82" s="52">
        <v>78</v>
      </c>
      <c r="B82" s="17" t="s">
        <v>351</v>
      </c>
      <c r="C82" s="1"/>
      <c r="D82" s="34"/>
      <c r="E82" s="34"/>
      <c r="F82" s="34"/>
      <c r="G82" s="10"/>
      <c r="H82" s="12">
        <v>6948.08</v>
      </c>
      <c r="I82" s="1" t="s">
        <v>123</v>
      </c>
      <c r="J82" s="1"/>
      <c r="K82" s="1" t="s">
        <v>450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54"/>
    </row>
    <row r="83" spans="1:28" s="24" customFormat="1" ht="12.75">
      <c r="A83" s="52">
        <v>79</v>
      </c>
      <c r="B83" s="17" t="s">
        <v>351</v>
      </c>
      <c r="C83" s="1"/>
      <c r="D83" s="34"/>
      <c r="E83" s="34"/>
      <c r="F83" s="34"/>
      <c r="G83" s="10"/>
      <c r="H83" s="12">
        <v>10647.76</v>
      </c>
      <c r="I83" s="1" t="s">
        <v>123</v>
      </c>
      <c r="J83" s="1"/>
      <c r="K83" s="1" t="s">
        <v>450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54"/>
    </row>
    <row r="84" spans="1:28" s="24" customFormat="1" ht="12.75">
      <c r="A84" s="52">
        <v>80</v>
      </c>
      <c r="B84" s="17" t="s">
        <v>347</v>
      </c>
      <c r="C84" s="1"/>
      <c r="D84" s="34"/>
      <c r="E84" s="34"/>
      <c r="F84" s="34"/>
      <c r="G84" s="10"/>
      <c r="H84" s="12">
        <v>17258.57</v>
      </c>
      <c r="I84" s="1" t="s">
        <v>123</v>
      </c>
      <c r="J84" s="1"/>
      <c r="K84" s="1" t="s">
        <v>450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54"/>
    </row>
    <row r="85" spans="1:28" s="24" customFormat="1" ht="12.75">
      <c r="A85" s="52">
        <v>81</v>
      </c>
      <c r="B85" s="17" t="s">
        <v>327</v>
      </c>
      <c r="C85" s="1"/>
      <c r="D85" s="34"/>
      <c r="E85" s="34"/>
      <c r="F85" s="34"/>
      <c r="G85" s="10"/>
      <c r="H85" s="12">
        <v>6191.81</v>
      </c>
      <c r="I85" s="1" t="s">
        <v>123</v>
      </c>
      <c r="J85" s="1"/>
      <c r="K85" s="1" t="s">
        <v>450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54"/>
    </row>
    <row r="86" spans="1:28" s="24" customFormat="1" ht="12.75">
      <c r="A86" s="52">
        <v>82</v>
      </c>
      <c r="B86" s="17" t="s">
        <v>366</v>
      </c>
      <c r="C86" s="1"/>
      <c r="D86" s="34"/>
      <c r="E86" s="34"/>
      <c r="F86" s="34"/>
      <c r="G86" s="10"/>
      <c r="H86" s="12">
        <v>2000</v>
      </c>
      <c r="I86" s="1" t="s">
        <v>123</v>
      </c>
      <c r="J86" s="1"/>
      <c r="K86" s="1" t="s">
        <v>461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54"/>
    </row>
    <row r="87" spans="1:28" s="24" customFormat="1" ht="12.75">
      <c r="A87" s="52">
        <v>83</v>
      </c>
      <c r="B87" s="17" t="s">
        <v>355</v>
      </c>
      <c r="C87" s="1"/>
      <c r="D87" s="34"/>
      <c r="E87" s="34"/>
      <c r="F87" s="34"/>
      <c r="G87" s="10"/>
      <c r="H87" s="12">
        <v>200</v>
      </c>
      <c r="I87" s="1" t="s">
        <v>123</v>
      </c>
      <c r="J87" s="1"/>
      <c r="K87" s="1" t="s">
        <v>450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54"/>
    </row>
    <row r="88" spans="1:28" s="24" customFormat="1" ht="12.75">
      <c r="A88" s="52">
        <v>84</v>
      </c>
      <c r="B88" s="17" t="s">
        <v>352</v>
      </c>
      <c r="C88" s="1"/>
      <c r="D88" s="34"/>
      <c r="E88" s="34"/>
      <c r="F88" s="34"/>
      <c r="G88" s="10"/>
      <c r="H88" s="12">
        <v>1420</v>
      </c>
      <c r="I88" s="1" t="s">
        <v>123</v>
      </c>
      <c r="J88" s="1"/>
      <c r="K88" s="1" t="s">
        <v>450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54"/>
    </row>
    <row r="89" spans="1:28" s="24" customFormat="1" ht="12.75">
      <c r="A89" s="52">
        <v>85</v>
      </c>
      <c r="B89" s="17" t="s">
        <v>352</v>
      </c>
      <c r="C89" s="1"/>
      <c r="D89" s="34"/>
      <c r="E89" s="34"/>
      <c r="F89" s="34"/>
      <c r="G89" s="10"/>
      <c r="H89" s="12">
        <v>1420</v>
      </c>
      <c r="I89" s="1" t="s">
        <v>123</v>
      </c>
      <c r="J89" s="1"/>
      <c r="K89" s="1" t="s">
        <v>451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54"/>
    </row>
    <row r="90" spans="1:28" s="24" customFormat="1" ht="12.75">
      <c r="A90" s="52">
        <v>86</v>
      </c>
      <c r="B90" s="17" t="s">
        <v>367</v>
      </c>
      <c r="C90" s="1"/>
      <c r="D90" s="34"/>
      <c r="E90" s="34"/>
      <c r="F90" s="34"/>
      <c r="G90" s="10"/>
      <c r="H90" s="12">
        <v>1100</v>
      </c>
      <c r="I90" s="1" t="s">
        <v>123</v>
      </c>
      <c r="J90" s="1"/>
      <c r="K90" s="1" t="s">
        <v>451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54"/>
    </row>
    <row r="91" spans="1:28" s="24" customFormat="1" ht="12.75">
      <c r="A91" s="52">
        <v>87</v>
      </c>
      <c r="B91" s="17" t="s">
        <v>368</v>
      </c>
      <c r="C91" s="1"/>
      <c r="D91" s="34"/>
      <c r="E91" s="34"/>
      <c r="F91" s="34"/>
      <c r="G91" s="10"/>
      <c r="H91" s="12">
        <v>6000</v>
      </c>
      <c r="I91" s="1" t="s">
        <v>123</v>
      </c>
      <c r="J91" s="1"/>
      <c r="K91" s="1" t="s">
        <v>451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54"/>
    </row>
    <row r="92" spans="1:28" s="24" customFormat="1" ht="12.75">
      <c r="A92" s="52">
        <v>88</v>
      </c>
      <c r="B92" s="17" t="s">
        <v>369</v>
      </c>
      <c r="C92" s="1"/>
      <c r="D92" s="34"/>
      <c r="E92" s="34"/>
      <c r="F92" s="34"/>
      <c r="G92" s="10"/>
      <c r="H92" s="12">
        <v>51500.99</v>
      </c>
      <c r="I92" s="1" t="s">
        <v>123</v>
      </c>
      <c r="J92" s="1"/>
      <c r="K92" s="1" t="s">
        <v>451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54"/>
    </row>
    <row r="93" spans="1:28" s="24" customFormat="1" ht="12.75">
      <c r="A93" s="52">
        <v>89</v>
      </c>
      <c r="B93" s="17" t="s">
        <v>327</v>
      </c>
      <c r="C93" s="1"/>
      <c r="D93" s="34"/>
      <c r="E93" s="34"/>
      <c r="F93" s="34"/>
      <c r="G93" s="10"/>
      <c r="H93" s="12">
        <v>44199.7</v>
      </c>
      <c r="I93" s="1" t="s">
        <v>123</v>
      </c>
      <c r="J93" s="1"/>
      <c r="K93" s="1" t="s">
        <v>451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54"/>
    </row>
    <row r="94" spans="1:28" s="24" customFormat="1" ht="12.75">
      <c r="A94" s="52">
        <v>90</v>
      </c>
      <c r="B94" s="17" t="s">
        <v>359</v>
      </c>
      <c r="C94" s="1"/>
      <c r="D94" s="34"/>
      <c r="E94" s="34"/>
      <c r="F94" s="34"/>
      <c r="G94" s="10"/>
      <c r="H94" s="12">
        <v>10767.86</v>
      </c>
      <c r="I94" s="1" t="s">
        <v>123</v>
      </c>
      <c r="J94" s="1"/>
      <c r="K94" s="1" t="s">
        <v>451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54"/>
    </row>
    <row r="95" spans="1:28" s="24" customFormat="1" ht="12.75">
      <c r="A95" s="52">
        <v>91</v>
      </c>
      <c r="B95" s="17" t="s">
        <v>208</v>
      </c>
      <c r="C95" s="1"/>
      <c r="D95" s="34"/>
      <c r="E95" s="34"/>
      <c r="F95" s="34"/>
      <c r="G95" s="10">
        <v>2007</v>
      </c>
      <c r="H95" s="12">
        <v>32000</v>
      </c>
      <c r="I95" s="1" t="s">
        <v>123</v>
      </c>
      <c r="J95" s="1"/>
      <c r="K95" s="1" t="s">
        <v>469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54"/>
    </row>
    <row r="96" spans="1:28" s="24" customFormat="1" ht="12.75">
      <c r="A96" s="52">
        <v>92</v>
      </c>
      <c r="B96" s="17" t="s">
        <v>370</v>
      </c>
      <c r="C96" s="1"/>
      <c r="D96" s="34"/>
      <c r="E96" s="34"/>
      <c r="F96" s="34"/>
      <c r="G96" s="10">
        <v>2001</v>
      </c>
      <c r="H96" s="12">
        <v>4547.5</v>
      </c>
      <c r="I96" s="1" t="s">
        <v>123</v>
      </c>
      <c r="J96" s="1"/>
      <c r="K96" s="1" t="s">
        <v>470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54"/>
    </row>
    <row r="97" spans="1:28" s="24" customFormat="1" ht="12.75">
      <c r="A97" s="52">
        <v>93</v>
      </c>
      <c r="B97" s="17" t="s">
        <v>371</v>
      </c>
      <c r="C97" s="1"/>
      <c r="D97" s="34"/>
      <c r="E97" s="34"/>
      <c r="F97" s="34"/>
      <c r="G97" s="10">
        <v>2001</v>
      </c>
      <c r="H97" s="12">
        <v>4547.5</v>
      </c>
      <c r="I97" s="1" t="s">
        <v>123</v>
      </c>
      <c r="J97" s="1"/>
      <c r="K97" s="1" t="s">
        <v>471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54"/>
    </row>
    <row r="98" spans="1:28" s="24" customFormat="1" ht="12.75">
      <c r="A98" s="52">
        <v>94</v>
      </c>
      <c r="B98" s="17" t="s">
        <v>372</v>
      </c>
      <c r="C98" s="1"/>
      <c r="D98" s="34"/>
      <c r="E98" s="34"/>
      <c r="F98" s="34"/>
      <c r="G98" s="10">
        <v>2001</v>
      </c>
      <c r="H98" s="12">
        <v>2753.75</v>
      </c>
      <c r="I98" s="1" t="s">
        <v>123</v>
      </c>
      <c r="J98" s="1"/>
      <c r="K98" s="1" t="s">
        <v>472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54"/>
    </row>
    <row r="99" spans="1:28" s="24" customFormat="1" ht="12.75">
      <c r="A99" s="52">
        <v>95</v>
      </c>
      <c r="B99" s="17" t="s">
        <v>373</v>
      </c>
      <c r="C99" s="1"/>
      <c r="D99" s="34"/>
      <c r="E99" s="34"/>
      <c r="F99" s="34"/>
      <c r="G99" s="10">
        <v>2001</v>
      </c>
      <c r="H99" s="12">
        <v>2753.74</v>
      </c>
      <c r="I99" s="1" t="s">
        <v>123</v>
      </c>
      <c r="J99" s="1"/>
      <c r="K99" s="1" t="s">
        <v>473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54"/>
    </row>
    <row r="100" spans="1:28" s="24" customFormat="1" ht="25.5">
      <c r="A100" s="52">
        <v>96</v>
      </c>
      <c r="B100" s="17" t="s">
        <v>374</v>
      </c>
      <c r="C100" s="1"/>
      <c r="D100" s="34"/>
      <c r="E100" s="34"/>
      <c r="F100" s="34"/>
      <c r="G100" s="10"/>
      <c r="H100" s="12">
        <v>6282</v>
      </c>
      <c r="I100" s="1" t="s">
        <v>123</v>
      </c>
      <c r="J100" s="1"/>
      <c r="K100" s="1" t="s">
        <v>474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54"/>
    </row>
    <row r="101" spans="1:28" s="24" customFormat="1" ht="12.75">
      <c r="A101" s="52">
        <v>97</v>
      </c>
      <c r="B101" s="17" t="s">
        <v>375</v>
      </c>
      <c r="C101" s="1"/>
      <c r="D101" s="34"/>
      <c r="E101" s="34"/>
      <c r="F101" s="34"/>
      <c r="G101" s="10"/>
      <c r="H101" s="12">
        <v>1200</v>
      </c>
      <c r="I101" s="1" t="s">
        <v>123</v>
      </c>
      <c r="J101" s="1"/>
      <c r="K101" s="1" t="s">
        <v>447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54"/>
    </row>
    <row r="102" spans="1:28" s="24" customFormat="1" ht="12.75">
      <c r="A102" s="52">
        <v>98</v>
      </c>
      <c r="B102" s="17" t="s">
        <v>375</v>
      </c>
      <c r="C102" s="1"/>
      <c r="D102" s="34"/>
      <c r="E102" s="34"/>
      <c r="F102" s="34"/>
      <c r="G102" s="10"/>
      <c r="H102" s="12">
        <v>1880.85</v>
      </c>
      <c r="I102" s="1" t="s">
        <v>123</v>
      </c>
      <c r="J102" s="1"/>
      <c r="K102" s="1" t="s">
        <v>452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54"/>
    </row>
    <row r="103" spans="1:28" s="24" customFormat="1" ht="12.75">
      <c r="A103" s="52">
        <v>99</v>
      </c>
      <c r="B103" s="17" t="s">
        <v>376</v>
      </c>
      <c r="C103" s="1"/>
      <c r="D103" s="34"/>
      <c r="E103" s="34"/>
      <c r="F103" s="34"/>
      <c r="G103" s="10">
        <v>1992</v>
      </c>
      <c r="H103" s="12">
        <v>6833.44</v>
      </c>
      <c r="I103" s="1" t="s">
        <v>123</v>
      </c>
      <c r="J103" s="1"/>
      <c r="K103" s="1" t="s">
        <v>445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54"/>
    </row>
    <row r="104" spans="1:28" s="24" customFormat="1" ht="12.75">
      <c r="A104" s="52">
        <v>100</v>
      </c>
      <c r="B104" s="17" t="s">
        <v>375</v>
      </c>
      <c r="C104" s="1"/>
      <c r="D104" s="34"/>
      <c r="E104" s="34"/>
      <c r="F104" s="34"/>
      <c r="G104" s="10"/>
      <c r="H104" s="12">
        <v>1500</v>
      </c>
      <c r="I104" s="1" t="s">
        <v>123</v>
      </c>
      <c r="J104" s="1"/>
      <c r="K104" s="1" t="s">
        <v>458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4"/>
    </row>
    <row r="105" spans="1:28" s="24" customFormat="1" ht="12.75">
      <c r="A105" s="52">
        <v>101</v>
      </c>
      <c r="B105" s="17" t="s">
        <v>375</v>
      </c>
      <c r="C105" s="1"/>
      <c r="D105" s="34"/>
      <c r="E105" s="34"/>
      <c r="F105" s="34"/>
      <c r="G105" s="10"/>
      <c r="H105" s="12">
        <v>1749.03</v>
      </c>
      <c r="I105" s="1" t="s">
        <v>123</v>
      </c>
      <c r="J105" s="1"/>
      <c r="K105" s="1" t="s">
        <v>450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54"/>
    </row>
    <row r="106" spans="1:28" s="24" customFormat="1" ht="12.75">
      <c r="A106" s="52">
        <v>102</v>
      </c>
      <c r="B106" s="17" t="s">
        <v>377</v>
      </c>
      <c r="C106" s="1"/>
      <c r="D106" s="34"/>
      <c r="E106" s="34"/>
      <c r="F106" s="34"/>
      <c r="G106" s="10"/>
      <c r="H106" s="12">
        <v>7956.91</v>
      </c>
      <c r="I106" s="1" t="s">
        <v>123</v>
      </c>
      <c r="J106" s="1"/>
      <c r="K106" s="1" t="s">
        <v>451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54"/>
    </row>
    <row r="107" spans="1:28" s="24" customFormat="1" ht="12.75">
      <c r="A107" s="52">
        <v>103</v>
      </c>
      <c r="B107" s="17" t="s">
        <v>378</v>
      </c>
      <c r="C107" s="1"/>
      <c r="D107" s="34"/>
      <c r="E107" s="34"/>
      <c r="F107" s="34"/>
      <c r="G107" s="10"/>
      <c r="H107" s="12">
        <v>8014.07</v>
      </c>
      <c r="I107" s="1" t="s">
        <v>123</v>
      </c>
      <c r="J107" s="1"/>
      <c r="K107" s="1" t="s">
        <v>451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54"/>
    </row>
    <row r="108" spans="1:28" s="24" customFormat="1" ht="12.75">
      <c r="A108" s="52">
        <v>104</v>
      </c>
      <c r="B108" s="17" t="s">
        <v>375</v>
      </c>
      <c r="C108" s="1"/>
      <c r="D108" s="34"/>
      <c r="E108" s="34"/>
      <c r="F108" s="34"/>
      <c r="G108" s="10"/>
      <c r="H108" s="12">
        <v>1834.51</v>
      </c>
      <c r="I108" s="1" t="s">
        <v>123</v>
      </c>
      <c r="J108" s="1"/>
      <c r="K108" s="1" t="s">
        <v>451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54"/>
    </row>
    <row r="109" spans="1:28" s="24" customFormat="1" ht="25.5">
      <c r="A109" s="52">
        <v>105</v>
      </c>
      <c r="B109" s="17" t="s">
        <v>379</v>
      </c>
      <c r="C109" s="1"/>
      <c r="D109" s="34"/>
      <c r="E109" s="34"/>
      <c r="F109" s="34"/>
      <c r="G109" s="10">
        <v>2008</v>
      </c>
      <c r="H109" s="12">
        <v>58461.55</v>
      </c>
      <c r="I109" s="1" t="s">
        <v>123</v>
      </c>
      <c r="J109" s="1"/>
      <c r="K109" s="1" t="s">
        <v>445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54"/>
    </row>
    <row r="110" spans="1:28" s="24" customFormat="1" ht="25.5">
      <c r="A110" s="52">
        <v>106</v>
      </c>
      <c r="B110" s="17" t="s">
        <v>380</v>
      </c>
      <c r="C110" s="1"/>
      <c r="D110" s="34"/>
      <c r="E110" s="34"/>
      <c r="F110" s="34"/>
      <c r="G110" s="10">
        <v>1996</v>
      </c>
      <c r="H110" s="12">
        <v>46815.74</v>
      </c>
      <c r="I110" s="1" t="s">
        <v>123</v>
      </c>
      <c r="J110" s="1"/>
      <c r="K110" s="1" t="s">
        <v>445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54"/>
    </row>
    <row r="111" spans="1:28" s="24" customFormat="1" ht="12.75">
      <c r="A111" s="52">
        <v>107</v>
      </c>
      <c r="B111" s="17" t="s">
        <v>381</v>
      </c>
      <c r="C111" s="1"/>
      <c r="D111" s="34"/>
      <c r="E111" s="34"/>
      <c r="F111" s="34"/>
      <c r="G111" s="10">
        <v>1996</v>
      </c>
      <c r="H111" s="12">
        <v>16495.03</v>
      </c>
      <c r="I111" s="1" t="s">
        <v>123</v>
      </c>
      <c r="J111" s="1"/>
      <c r="K111" s="1" t="s">
        <v>445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54"/>
    </row>
    <row r="112" spans="1:28" s="24" customFormat="1" ht="12.75">
      <c r="A112" s="52">
        <v>108</v>
      </c>
      <c r="B112" s="17" t="s">
        <v>382</v>
      </c>
      <c r="C112" s="1"/>
      <c r="D112" s="34"/>
      <c r="E112" s="34"/>
      <c r="F112" s="34"/>
      <c r="G112" s="10">
        <v>2000</v>
      </c>
      <c r="H112" s="12">
        <v>94937.55</v>
      </c>
      <c r="I112" s="1" t="s">
        <v>123</v>
      </c>
      <c r="J112" s="1"/>
      <c r="K112" s="1" t="s">
        <v>445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54"/>
    </row>
    <row r="113" spans="1:28" s="24" customFormat="1" ht="12.75">
      <c r="A113" s="52">
        <v>109</v>
      </c>
      <c r="B113" s="17" t="s">
        <v>383</v>
      </c>
      <c r="C113" s="1"/>
      <c r="D113" s="34"/>
      <c r="E113" s="34"/>
      <c r="F113" s="34"/>
      <c r="G113" s="10">
        <v>1996</v>
      </c>
      <c r="H113" s="12">
        <v>45744.51</v>
      </c>
      <c r="I113" s="1" t="s">
        <v>123</v>
      </c>
      <c r="J113" s="1"/>
      <c r="K113" s="1" t="s">
        <v>445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54"/>
    </row>
    <row r="114" spans="1:28" s="24" customFormat="1" ht="25.5">
      <c r="A114" s="52">
        <v>110</v>
      </c>
      <c r="B114" s="17" t="s">
        <v>384</v>
      </c>
      <c r="C114" s="1"/>
      <c r="D114" s="34"/>
      <c r="E114" s="34"/>
      <c r="F114" s="34"/>
      <c r="G114" s="10"/>
      <c r="H114" s="12">
        <v>5307</v>
      </c>
      <c r="I114" s="1" t="s">
        <v>123</v>
      </c>
      <c r="J114" s="1"/>
      <c r="K114" s="1" t="s">
        <v>445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54"/>
    </row>
    <row r="115" spans="1:28" s="24" customFormat="1" ht="12.75">
      <c r="A115" s="52">
        <v>111</v>
      </c>
      <c r="B115" s="17" t="s">
        <v>385</v>
      </c>
      <c r="C115" s="1"/>
      <c r="D115" s="34"/>
      <c r="E115" s="34"/>
      <c r="F115" s="34"/>
      <c r="G115" s="10">
        <v>1996</v>
      </c>
      <c r="H115" s="12">
        <v>1486389.35</v>
      </c>
      <c r="I115" s="1" t="s">
        <v>123</v>
      </c>
      <c r="J115" s="1"/>
      <c r="K115" s="1" t="s">
        <v>445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54"/>
    </row>
    <row r="116" spans="1:28" s="24" customFormat="1" ht="12.75">
      <c r="A116" s="52">
        <v>112</v>
      </c>
      <c r="B116" s="17" t="s">
        <v>386</v>
      </c>
      <c r="C116" s="1"/>
      <c r="D116" s="34"/>
      <c r="E116" s="34"/>
      <c r="F116" s="34"/>
      <c r="G116" s="10">
        <v>2005</v>
      </c>
      <c r="H116" s="12">
        <v>1000</v>
      </c>
      <c r="I116" s="1" t="s">
        <v>123</v>
      </c>
      <c r="J116" s="1"/>
      <c r="K116" s="1" t="s">
        <v>475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54"/>
    </row>
    <row r="117" spans="1:28" s="24" customFormat="1" ht="12.75">
      <c r="A117" s="52">
        <v>113</v>
      </c>
      <c r="B117" s="17" t="s">
        <v>386</v>
      </c>
      <c r="C117" s="1"/>
      <c r="D117" s="34"/>
      <c r="E117" s="34"/>
      <c r="F117" s="34"/>
      <c r="G117" s="10">
        <v>2005</v>
      </c>
      <c r="H117" s="12">
        <v>1000</v>
      </c>
      <c r="I117" s="1" t="s">
        <v>123</v>
      </c>
      <c r="J117" s="1"/>
      <c r="K117" s="1" t="s">
        <v>476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54"/>
    </row>
    <row r="118" spans="1:28" s="24" customFormat="1" ht="12.75">
      <c r="A118" s="52">
        <v>114</v>
      </c>
      <c r="B118" s="17" t="s">
        <v>386</v>
      </c>
      <c r="C118" s="1"/>
      <c r="D118" s="34"/>
      <c r="E118" s="34"/>
      <c r="F118" s="34"/>
      <c r="G118" s="10">
        <v>2005</v>
      </c>
      <c r="H118" s="12">
        <v>1000</v>
      </c>
      <c r="I118" s="1" t="s">
        <v>123</v>
      </c>
      <c r="J118" s="1"/>
      <c r="K118" s="1" t="s">
        <v>475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4"/>
    </row>
    <row r="119" spans="1:28" s="24" customFormat="1" ht="25.5">
      <c r="A119" s="52">
        <v>115</v>
      </c>
      <c r="B119" s="17" t="s">
        <v>387</v>
      </c>
      <c r="C119" s="1"/>
      <c r="D119" s="34"/>
      <c r="E119" s="34"/>
      <c r="F119" s="34"/>
      <c r="G119" s="10"/>
      <c r="H119" s="12">
        <v>4575087.26</v>
      </c>
      <c r="I119" s="1" t="s">
        <v>123</v>
      </c>
      <c r="J119" s="1"/>
      <c r="K119" s="1" t="s">
        <v>477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54"/>
    </row>
    <row r="120" spans="1:28" s="24" customFormat="1" ht="12.75">
      <c r="A120" s="52">
        <v>116</v>
      </c>
      <c r="B120" s="17" t="s">
        <v>388</v>
      </c>
      <c r="C120" s="1"/>
      <c r="D120" s="34"/>
      <c r="E120" s="34"/>
      <c r="F120" s="34"/>
      <c r="G120" s="10">
        <v>2005</v>
      </c>
      <c r="H120" s="12">
        <v>28649.52</v>
      </c>
      <c r="I120" s="1" t="s">
        <v>123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54"/>
    </row>
    <row r="121" spans="1:28" s="24" customFormat="1" ht="12.75">
      <c r="A121" s="52">
        <v>117</v>
      </c>
      <c r="B121" s="17" t="s">
        <v>389</v>
      </c>
      <c r="C121" s="1"/>
      <c r="D121" s="34"/>
      <c r="E121" s="34"/>
      <c r="F121" s="34"/>
      <c r="G121" s="10">
        <v>1997</v>
      </c>
      <c r="H121" s="12">
        <v>9701.05</v>
      </c>
      <c r="I121" s="1" t="s">
        <v>123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54"/>
    </row>
    <row r="122" spans="1:28" s="24" customFormat="1" ht="12.75">
      <c r="A122" s="52">
        <v>118</v>
      </c>
      <c r="B122" s="17" t="s">
        <v>390</v>
      </c>
      <c r="C122" s="1"/>
      <c r="D122" s="34"/>
      <c r="E122" s="34"/>
      <c r="F122" s="34"/>
      <c r="G122" s="10">
        <v>1997</v>
      </c>
      <c r="H122" s="12">
        <v>88082.17</v>
      </c>
      <c r="I122" s="1" t="s">
        <v>123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54"/>
    </row>
    <row r="123" spans="1:28" s="24" customFormat="1" ht="12.75">
      <c r="A123" s="52">
        <v>119</v>
      </c>
      <c r="B123" s="17" t="s">
        <v>391</v>
      </c>
      <c r="C123" s="1"/>
      <c r="D123" s="34"/>
      <c r="E123" s="34"/>
      <c r="F123" s="34"/>
      <c r="G123" s="10">
        <v>1997</v>
      </c>
      <c r="H123" s="12">
        <v>1500</v>
      </c>
      <c r="I123" s="1" t="s">
        <v>123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54"/>
    </row>
    <row r="124" spans="1:28" s="24" customFormat="1" ht="12.75">
      <c r="A124" s="52">
        <v>120</v>
      </c>
      <c r="B124" s="17" t="s">
        <v>392</v>
      </c>
      <c r="C124" s="1"/>
      <c r="D124" s="34"/>
      <c r="E124" s="34"/>
      <c r="F124" s="34"/>
      <c r="G124" s="10">
        <v>1997</v>
      </c>
      <c r="H124" s="12">
        <v>64243.3</v>
      </c>
      <c r="I124" s="1" t="s">
        <v>123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54"/>
    </row>
    <row r="125" spans="1:28" s="24" customFormat="1" ht="12.75">
      <c r="A125" s="52">
        <v>121</v>
      </c>
      <c r="B125" s="17" t="s">
        <v>393</v>
      </c>
      <c r="C125" s="1"/>
      <c r="D125" s="34"/>
      <c r="E125" s="34"/>
      <c r="F125" s="34"/>
      <c r="G125" s="10">
        <v>1997</v>
      </c>
      <c r="H125" s="12">
        <v>4500</v>
      </c>
      <c r="I125" s="1" t="s">
        <v>123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54"/>
    </row>
    <row r="126" spans="1:28" s="24" customFormat="1" ht="12.75">
      <c r="A126" s="52">
        <v>122</v>
      </c>
      <c r="B126" s="17" t="s">
        <v>394</v>
      </c>
      <c r="C126" s="1"/>
      <c r="D126" s="34"/>
      <c r="E126" s="34"/>
      <c r="F126" s="34"/>
      <c r="G126" s="10">
        <v>2000</v>
      </c>
      <c r="H126" s="12">
        <v>6000</v>
      </c>
      <c r="I126" s="1" t="s">
        <v>123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54"/>
    </row>
    <row r="127" spans="1:28" s="24" customFormat="1" ht="25.5">
      <c r="A127" s="52">
        <v>123</v>
      </c>
      <c r="B127" s="17" t="s">
        <v>395</v>
      </c>
      <c r="C127" s="1"/>
      <c r="D127" s="34"/>
      <c r="E127" s="34"/>
      <c r="F127" s="34"/>
      <c r="G127" s="10">
        <v>2008</v>
      </c>
      <c r="H127" s="12">
        <v>64416</v>
      </c>
      <c r="I127" s="1" t="s">
        <v>123</v>
      </c>
      <c r="J127" s="1"/>
      <c r="K127" s="1" t="s">
        <v>445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54"/>
    </row>
    <row r="128" spans="1:28" s="24" customFormat="1" ht="12.75">
      <c r="A128" s="52">
        <v>124</v>
      </c>
      <c r="B128" s="17" t="s">
        <v>327</v>
      </c>
      <c r="C128" s="1"/>
      <c r="D128" s="34"/>
      <c r="E128" s="34"/>
      <c r="F128" s="34"/>
      <c r="G128" s="10">
        <v>2006</v>
      </c>
      <c r="H128" s="12">
        <v>55569.61</v>
      </c>
      <c r="I128" s="1" t="s">
        <v>123</v>
      </c>
      <c r="J128" s="1"/>
      <c r="K128" s="1" t="s">
        <v>478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54"/>
    </row>
    <row r="129" spans="1:28" s="24" customFormat="1" ht="25.5">
      <c r="A129" s="52">
        <v>125</v>
      </c>
      <c r="B129" s="17" t="s">
        <v>387</v>
      </c>
      <c r="C129" s="1"/>
      <c r="D129" s="34"/>
      <c r="E129" s="34"/>
      <c r="F129" s="34"/>
      <c r="G129" s="10">
        <v>1995</v>
      </c>
      <c r="H129" s="12">
        <v>196111.36</v>
      </c>
      <c r="I129" s="1" t="s">
        <v>123</v>
      </c>
      <c r="J129" s="1"/>
      <c r="K129" s="1" t="s">
        <v>479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54"/>
    </row>
    <row r="130" spans="1:28" s="24" customFormat="1" ht="12.75">
      <c r="A130" s="52">
        <v>126</v>
      </c>
      <c r="B130" s="17" t="s">
        <v>396</v>
      </c>
      <c r="C130" s="1"/>
      <c r="D130" s="34"/>
      <c r="E130" s="34"/>
      <c r="F130" s="34"/>
      <c r="G130" s="10">
        <v>2006</v>
      </c>
      <c r="H130" s="12">
        <v>19000</v>
      </c>
      <c r="I130" s="1" t="s">
        <v>123</v>
      </c>
      <c r="J130" s="1"/>
      <c r="K130" s="1" t="s">
        <v>480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54"/>
    </row>
    <row r="131" spans="1:28" s="24" customFormat="1" ht="12.75">
      <c r="A131" s="52">
        <v>127</v>
      </c>
      <c r="B131" s="17" t="s">
        <v>397</v>
      </c>
      <c r="C131" s="1"/>
      <c r="D131" s="34"/>
      <c r="E131" s="34"/>
      <c r="F131" s="34"/>
      <c r="G131" s="10">
        <v>2006</v>
      </c>
      <c r="H131" s="12">
        <v>463177.29</v>
      </c>
      <c r="I131" s="1" t="s">
        <v>123</v>
      </c>
      <c r="J131" s="1"/>
      <c r="K131" s="1" t="s">
        <v>481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4"/>
    </row>
    <row r="132" spans="1:28" s="24" customFormat="1" ht="23.25" customHeight="1">
      <c r="A132" s="52">
        <v>128</v>
      </c>
      <c r="B132" s="17" t="s">
        <v>398</v>
      </c>
      <c r="C132" s="1"/>
      <c r="D132" s="34"/>
      <c r="E132" s="34"/>
      <c r="F132" s="34"/>
      <c r="G132" s="10">
        <v>2008</v>
      </c>
      <c r="H132" s="12">
        <v>340124.83</v>
      </c>
      <c r="I132" s="1" t="s">
        <v>123</v>
      </c>
      <c r="J132" s="1"/>
      <c r="K132" s="1" t="s">
        <v>445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54"/>
    </row>
    <row r="133" spans="1:28" s="24" customFormat="1" ht="12.75">
      <c r="A133" s="52">
        <v>129</v>
      </c>
      <c r="B133" s="17" t="s">
        <v>399</v>
      </c>
      <c r="C133" s="1"/>
      <c r="D133" s="34"/>
      <c r="E133" s="34"/>
      <c r="F133" s="34"/>
      <c r="G133" s="10">
        <v>2008</v>
      </c>
      <c r="H133" s="12">
        <v>233791.5</v>
      </c>
      <c r="I133" s="1" t="s">
        <v>123</v>
      </c>
      <c r="J133" s="1"/>
      <c r="K133" s="1" t="s">
        <v>445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54"/>
    </row>
    <row r="134" spans="1:28" s="24" customFormat="1" ht="25.5">
      <c r="A134" s="52">
        <v>130</v>
      </c>
      <c r="B134" s="17" t="s">
        <v>400</v>
      </c>
      <c r="C134" s="1"/>
      <c r="D134" s="34"/>
      <c r="E134" s="34"/>
      <c r="F134" s="34"/>
      <c r="G134" s="10">
        <v>2008</v>
      </c>
      <c r="H134" s="12">
        <v>63569.01</v>
      </c>
      <c r="I134" s="1" t="s">
        <v>123</v>
      </c>
      <c r="J134" s="1"/>
      <c r="K134" s="1" t="s">
        <v>445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54"/>
    </row>
    <row r="135" spans="1:28" s="24" customFormat="1" ht="26.25" customHeight="1">
      <c r="A135" s="52">
        <v>131</v>
      </c>
      <c r="B135" s="17" t="s">
        <v>401</v>
      </c>
      <c r="C135" s="1"/>
      <c r="D135" s="34"/>
      <c r="E135" s="34"/>
      <c r="F135" s="34"/>
      <c r="G135" s="10">
        <v>2008</v>
      </c>
      <c r="H135" s="12">
        <v>62063.77</v>
      </c>
      <c r="I135" s="1" t="s">
        <v>123</v>
      </c>
      <c r="J135" s="1"/>
      <c r="K135" s="1" t="s">
        <v>445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54"/>
    </row>
    <row r="136" spans="1:28" s="24" customFormat="1" ht="12.75">
      <c r="A136" s="52">
        <v>132</v>
      </c>
      <c r="B136" s="17" t="s">
        <v>402</v>
      </c>
      <c r="C136" s="1"/>
      <c r="D136" s="34"/>
      <c r="E136" s="34"/>
      <c r="F136" s="34"/>
      <c r="G136" s="10">
        <v>2008</v>
      </c>
      <c r="H136" s="12">
        <v>144128.68</v>
      </c>
      <c r="I136" s="1" t="s">
        <v>123</v>
      </c>
      <c r="J136" s="1"/>
      <c r="K136" s="1" t="s">
        <v>445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54"/>
    </row>
    <row r="137" spans="1:28" s="24" customFormat="1" ht="25.5">
      <c r="A137" s="52">
        <v>133</v>
      </c>
      <c r="B137" s="17" t="s">
        <v>400</v>
      </c>
      <c r="C137" s="1"/>
      <c r="D137" s="34"/>
      <c r="E137" s="34"/>
      <c r="F137" s="34"/>
      <c r="G137" s="10">
        <v>2008</v>
      </c>
      <c r="H137" s="12">
        <v>105805.62</v>
      </c>
      <c r="I137" s="1" t="s">
        <v>123</v>
      </c>
      <c r="J137" s="1"/>
      <c r="K137" s="1" t="s">
        <v>451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54"/>
    </row>
    <row r="138" spans="1:28" s="24" customFormat="1" ht="12.75">
      <c r="A138" s="52">
        <v>134</v>
      </c>
      <c r="B138" s="17" t="s">
        <v>403</v>
      </c>
      <c r="C138" s="1"/>
      <c r="D138" s="34"/>
      <c r="E138" s="34"/>
      <c r="F138" s="34"/>
      <c r="G138" s="10">
        <v>2008</v>
      </c>
      <c r="H138" s="12">
        <v>233658.31</v>
      </c>
      <c r="I138" s="1" t="s">
        <v>123</v>
      </c>
      <c r="J138" s="1"/>
      <c r="K138" s="1" t="s">
        <v>451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54"/>
    </row>
    <row r="139" spans="1:28" s="24" customFormat="1" ht="25.5">
      <c r="A139" s="52">
        <v>135</v>
      </c>
      <c r="B139" s="17" t="s">
        <v>400</v>
      </c>
      <c r="C139" s="1"/>
      <c r="D139" s="34"/>
      <c r="E139" s="34"/>
      <c r="F139" s="34"/>
      <c r="G139" s="10">
        <v>2008</v>
      </c>
      <c r="H139" s="12">
        <v>58149.43</v>
      </c>
      <c r="I139" s="1" t="s">
        <v>123</v>
      </c>
      <c r="J139" s="1"/>
      <c r="K139" s="1" t="s">
        <v>455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54"/>
    </row>
    <row r="140" spans="1:28" s="24" customFormat="1" ht="25.5">
      <c r="A140" s="52">
        <v>136</v>
      </c>
      <c r="B140" s="17" t="s">
        <v>404</v>
      </c>
      <c r="C140" s="1"/>
      <c r="D140" s="34"/>
      <c r="E140" s="34"/>
      <c r="F140" s="34"/>
      <c r="G140" s="10">
        <v>2008</v>
      </c>
      <c r="H140" s="12">
        <v>114565.5</v>
      </c>
      <c r="I140" s="1" t="s">
        <v>123</v>
      </c>
      <c r="J140" s="1"/>
      <c r="K140" s="1" t="s">
        <v>455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54"/>
    </row>
    <row r="141" spans="1:28" s="24" customFormat="1" ht="25.5">
      <c r="A141" s="52">
        <v>137</v>
      </c>
      <c r="B141" s="17" t="s">
        <v>405</v>
      </c>
      <c r="C141" s="1"/>
      <c r="D141" s="34"/>
      <c r="E141" s="34"/>
      <c r="F141" s="34"/>
      <c r="G141" s="10">
        <v>2008</v>
      </c>
      <c r="H141" s="12">
        <v>149770.83</v>
      </c>
      <c r="I141" s="1" t="s">
        <v>123</v>
      </c>
      <c r="J141" s="1"/>
      <c r="K141" s="1" t="s">
        <v>448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54"/>
    </row>
    <row r="142" spans="1:28" s="24" customFormat="1" ht="25.5">
      <c r="A142" s="52">
        <v>138</v>
      </c>
      <c r="B142" s="17" t="s">
        <v>404</v>
      </c>
      <c r="C142" s="1"/>
      <c r="D142" s="34"/>
      <c r="E142" s="34"/>
      <c r="F142" s="34"/>
      <c r="G142" s="10">
        <v>2008</v>
      </c>
      <c r="H142" s="12">
        <v>230426.74</v>
      </c>
      <c r="I142" s="1" t="s">
        <v>123</v>
      </c>
      <c r="J142" s="1"/>
      <c r="K142" s="1" t="s">
        <v>448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54"/>
    </row>
    <row r="143" spans="1:28" s="24" customFormat="1" ht="25.5">
      <c r="A143" s="52">
        <v>139</v>
      </c>
      <c r="B143" s="17" t="s">
        <v>404</v>
      </c>
      <c r="C143" s="1"/>
      <c r="D143" s="34"/>
      <c r="E143" s="34"/>
      <c r="F143" s="34"/>
      <c r="G143" s="10">
        <v>2008</v>
      </c>
      <c r="H143" s="12">
        <v>148546.17</v>
      </c>
      <c r="I143" s="1" t="s">
        <v>123</v>
      </c>
      <c r="J143" s="1"/>
      <c r="K143" s="1" t="s">
        <v>458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54"/>
    </row>
    <row r="144" spans="1:28" s="24" customFormat="1" ht="25.5">
      <c r="A144" s="52">
        <v>140</v>
      </c>
      <c r="B144" s="17" t="s">
        <v>406</v>
      </c>
      <c r="C144" s="1"/>
      <c r="D144" s="34"/>
      <c r="E144" s="34"/>
      <c r="F144" s="34"/>
      <c r="G144" s="10"/>
      <c r="H144" s="12">
        <v>94740.2</v>
      </c>
      <c r="I144" s="1" t="s">
        <v>123</v>
      </c>
      <c r="J144" s="1"/>
      <c r="K144" s="1" t="s">
        <v>482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54"/>
    </row>
    <row r="145" spans="1:28" s="24" customFormat="1" ht="12.75">
      <c r="A145" s="52">
        <v>141</v>
      </c>
      <c r="B145" s="17" t="s">
        <v>407</v>
      </c>
      <c r="C145" s="1"/>
      <c r="D145" s="34"/>
      <c r="E145" s="34"/>
      <c r="F145" s="34"/>
      <c r="G145" s="10"/>
      <c r="H145" s="12">
        <v>22800</v>
      </c>
      <c r="I145" s="1" t="s">
        <v>123</v>
      </c>
      <c r="J145" s="1"/>
      <c r="K145" s="1" t="s">
        <v>445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54"/>
    </row>
    <row r="146" spans="1:28" s="24" customFormat="1" ht="12.75">
      <c r="A146" s="52">
        <v>142</v>
      </c>
      <c r="B146" s="17" t="s">
        <v>408</v>
      </c>
      <c r="C146" s="1"/>
      <c r="D146" s="34"/>
      <c r="E146" s="34"/>
      <c r="F146" s="34"/>
      <c r="G146" s="10"/>
      <c r="H146" s="12">
        <v>1031.76</v>
      </c>
      <c r="I146" s="1" t="s">
        <v>123</v>
      </c>
      <c r="J146" s="1"/>
      <c r="K146" s="1" t="s">
        <v>445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54"/>
    </row>
    <row r="147" spans="1:28" s="24" customFormat="1" ht="12.75">
      <c r="A147" s="52">
        <v>143</v>
      </c>
      <c r="B147" s="17" t="s">
        <v>409</v>
      </c>
      <c r="C147" s="1"/>
      <c r="D147" s="34"/>
      <c r="E147" s="34"/>
      <c r="F147" s="34"/>
      <c r="G147" s="10"/>
      <c r="H147" s="12">
        <v>42536.18</v>
      </c>
      <c r="I147" s="1" t="s">
        <v>123</v>
      </c>
      <c r="J147" s="1"/>
      <c r="K147" s="1" t="s">
        <v>445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54"/>
    </row>
    <row r="148" spans="1:28" s="24" customFormat="1" ht="12.75">
      <c r="A148" s="52">
        <v>144</v>
      </c>
      <c r="B148" s="17" t="s">
        <v>410</v>
      </c>
      <c r="C148" s="1"/>
      <c r="D148" s="34"/>
      <c r="E148" s="34"/>
      <c r="F148" s="34"/>
      <c r="G148" s="10">
        <v>1997</v>
      </c>
      <c r="H148" s="12">
        <v>68164.27</v>
      </c>
      <c r="I148" s="1" t="s">
        <v>123</v>
      </c>
      <c r="J148" s="1"/>
      <c r="K148" s="1" t="s">
        <v>445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54"/>
    </row>
    <row r="149" spans="1:28" s="24" customFormat="1" ht="12.75">
      <c r="A149" s="52">
        <v>145</v>
      </c>
      <c r="B149" s="17" t="s">
        <v>411</v>
      </c>
      <c r="C149" s="1"/>
      <c r="D149" s="34"/>
      <c r="E149" s="34"/>
      <c r="F149" s="34"/>
      <c r="G149" s="10">
        <v>1997</v>
      </c>
      <c r="H149" s="12">
        <v>12680</v>
      </c>
      <c r="I149" s="1" t="s">
        <v>123</v>
      </c>
      <c r="J149" s="1"/>
      <c r="K149" s="1" t="s">
        <v>445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54"/>
    </row>
    <row r="150" spans="1:28" s="24" customFormat="1" ht="12.75">
      <c r="A150" s="52">
        <v>146</v>
      </c>
      <c r="B150" s="17" t="s">
        <v>411</v>
      </c>
      <c r="C150" s="1"/>
      <c r="D150" s="34"/>
      <c r="E150" s="34"/>
      <c r="F150" s="34"/>
      <c r="G150" s="10">
        <v>1997</v>
      </c>
      <c r="H150" s="12">
        <v>67207.27</v>
      </c>
      <c r="I150" s="1" t="s">
        <v>123</v>
      </c>
      <c r="J150" s="1"/>
      <c r="K150" s="1" t="s">
        <v>445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54"/>
    </row>
    <row r="151" spans="1:28" s="24" customFormat="1" ht="12.75">
      <c r="A151" s="52">
        <v>147</v>
      </c>
      <c r="B151" s="17" t="s">
        <v>412</v>
      </c>
      <c r="C151" s="1"/>
      <c r="D151" s="34"/>
      <c r="E151" s="34"/>
      <c r="F151" s="34"/>
      <c r="G151" s="10">
        <v>2005</v>
      </c>
      <c r="H151" s="12">
        <v>228193.39</v>
      </c>
      <c r="I151" s="1" t="s">
        <v>123</v>
      </c>
      <c r="J151" s="1"/>
      <c r="K151" s="1" t="s">
        <v>483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54"/>
    </row>
    <row r="152" spans="1:28" s="24" customFormat="1" ht="12.75">
      <c r="A152" s="52">
        <v>148</v>
      </c>
      <c r="B152" s="17" t="s">
        <v>413</v>
      </c>
      <c r="C152" s="1"/>
      <c r="D152" s="34"/>
      <c r="E152" s="34"/>
      <c r="F152" s="34"/>
      <c r="G152" s="10">
        <v>2005</v>
      </c>
      <c r="H152" s="12">
        <v>110980.27</v>
      </c>
      <c r="I152" s="1" t="s">
        <v>123</v>
      </c>
      <c r="J152" s="1"/>
      <c r="K152" s="1" t="s">
        <v>483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54"/>
    </row>
    <row r="153" spans="1:28" s="24" customFormat="1" ht="12.75">
      <c r="A153" s="52">
        <v>149</v>
      </c>
      <c r="B153" s="17" t="s">
        <v>330</v>
      </c>
      <c r="C153" s="1"/>
      <c r="D153" s="34"/>
      <c r="E153" s="34"/>
      <c r="F153" s="34"/>
      <c r="G153" s="10">
        <v>2005</v>
      </c>
      <c r="H153" s="12">
        <v>18679.73</v>
      </c>
      <c r="I153" s="1" t="s">
        <v>123</v>
      </c>
      <c r="J153" s="1"/>
      <c r="K153" s="1" t="s">
        <v>483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54"/>
    </row>
    <row r="154" spans="1:28" s="24" customFormat="1" ht="12.75">
      <c r="A154" s="52">
        <v>150</v>
      </c>
      <c r="B154" s="17" t="s">
        <v>414</v>
      </c>
      <c r="C154" s="1"/>
      <c r="D154" s="34"/>
      <c r="E154" s="34"/>
      <c r="F154" s="34"/>
      <c r="G154" s="10">
        <v>2005</v>
      </c>
      <c r="H154" s="12">
        <v>18876.89</v>
      </c>
      <c r="I154" s="1" t="s">
        <v>123</v>
      </c>
      <c r="J154" s="1"/>
      <c r="K154" s="1" t="s">
        <v>484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54"/>
    </row>
    <row r="155" spans="1:28" s="24" customFormat="1" ht="12.75">
      <c r="A155" s="52">
        <v>151</v>
      </c>
      <c r="B155" s="17" t="s">
        <v>415</v>
      </c>
      <c r="C155" s="1"/>
      <c r="D155" s="34"/>
      <c r="E155" s="34"/>
      <c r="F155" s="34"/>
      <c r="G155" s="10">
        <v>2005</v>
      </c>
      <c r="H155" s="12">
        <v>61658.85</v>
      </c>
      <c r="I155" s="1" t="s">
        <v>123</v>
      </c>
      <c r="J155" s="1"/>
      <c r="K155" s="1" t="s">
        <v>483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54"/>
    </row>
    <row r="156" spans="1:28" s="24" customFormat="1" ht="25.5">
      <c r="A156" s="52">
        <v>152</v>
      </c>
      <c r="B156" s="17" t="s">
        <v>416</v>
      </c>
      <c r="C156" s="1"/>
      <c r="D156" s="34"/>
      <c r="E156" s="34"/>
      <c r="F156" s="34"/>
      <c r="G156" s="10">
        <v>2007</v>
      </c>
      <c r="H156" s="12">
        <v>98069.46</v>
      </c>
      <c r="I156" s="1" t="s">
        <v>123</v>
      </c>
      <c r="J156" s="1"/>
      <c r="K156" s="1" t="s">
        <v>485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54"/>
    </row>
    <row r="157" spans="1:28" s="24" customFormat="1" ht="12.75">
      <c r="A157" s="52">
        <v>153</v>
      </c>
      <c r="B157" s="17" t="s">
        <v>416</v>
      </c>
      <c r="C157" s="1"/>
      <c r="D157" s="34"/>
      <c r="E157" s="34"/>
      <c r="F157" s="34"/>
      <c r="G157" s="10">
        <v>2010</v>
      </c>
      <c r="H157" s="12">
        <v>270733.52</v>
      </c>
      <c r="I157" s="1" t="s">
        <v>123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54"/>
    </row>
    <row r="158" spans="1:28" s="24" customFormat="1" ht="12.75">
      <c r="A158" s="52">
        <v>154</v>
      </c>
      <c r="B158" s="17" t="s">
        <v>416</v>
      </c>
      <c r="C158" s="1"/>
      <c r="D158" s="34"/>
      <c r="E158" s="34"/>
      <c r="F158" s="34"/>
      <c r="G158" s="10">
        <v>2014</v>
      </c>
      <c r="H158" s="12">
        <v>20000</v>
      </c>
      <c r="I158" s="1" t="s">
        <v>123</v>
      </c>
      <c r="J158" s="1"/>
      <c r="K158" s="1" t="s">
        <v>796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54"/>
    </row>
    <row r="159" spans="1:28" s="24" customFormat="1" ht="12.75">
      <c r="A159" s="52">
        <v>155</v>
      </c>
      <c r="B159" s="17" t="s">
        <v>417</v>
      </c>
      <c r="C159" s="1"/>
      <c r="D159" s="34"/>
      <c r="E159" s="34"/>
      <c r="F159" s="34"/>
      <c r="G159" s="10">
        <v>2007</v>
      </c>
      <c r="H159" s="12">
        <v>30998.5</v>
      </c>
      <c r="I159" s="1" t="s">
        <v>123</v>
      </c>
      <c r="J159" s="1"/>
      <c r="K159" s="1" t="s">
        <v>447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54"/>
    </row>
    <row r="160" spans="1:28" s="24" customFormat="1" ht="12.75">
      <c r="A160" s="52">
        <v>156</v>
      </c>
      <c r="B160" s="17" t="s">
        <v>418</v>
      </c>
      <c r="C160" s="1"/>
      <c r="D160" s="34"/>
      <c r="E160" s="34"/>
      <c r="F160" s="34"/>
      <c r="G160" s="10">
        <v>2009</v>
      </c>
      <c r="H160" s="12">
        <v>7200</v>
      </c>
      <c r="I160" s="1" t="s">
        <v>123</v>
      </c>
      <c r="J160" s="1"/>
      <c r="K160" s="1" t="s">
        <v>486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54"/>
    </row>
    <row r="161" spans="1:28" s="24" customFormat="1" ht="12.75">
      <c r="A161" s="52">
        <v>157</v>
      </c>
      <c r="B161" s="17" t="s">
        <v>797</v>
      </c>
      <c r="C161" s="1"/>
      <c r="D161" s="34"/>
      <c r="E161" s="34"/>
      <c r="F161" s="34"/>
      <c r="G161" s="10">
        <v>2014</v>
      </c>
      <c r="H161" s="12">
        <v>475.3</v>
      </c>
      <c r="I161" s="1" t="s">
        <v>123</v>
      </c>
      <c r="J161" s="1"/>
      <c r="K161" s="1" t="s">
        <v>459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54"/>
    </row>
    <row r="162" spans="1:28" s="24" customFormat="1" ht="12.75">
      <c r="A162" s="52">
        <v>158</v>
      </c>
      <c r="B162" s="17" t="s">
        <v>798</v>
      </c>
      <c r="C162" s="1"/>
      <c r="D162" s="34"/>
      <c r="E162" s="34"/>
      <c r="F162" s="34"/>
      <c r="G162" s="10">
        <v>2014</v>
      </c>
      <c r="H162" s="12">
        <v>9021</v>
      </c>
      <c r="I162" s="1" t="s">
        <v>799</v>
      </c>
      <c r="J162" s="1"/>
      <c r="K162" s="1" t="s">
        <v>800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54"/>
    </row>
    <row r="163" spans="1:28" s="24" customFormat="1" ht="12.75">
      <c r="A163" s="52">
        <v>159</v>
      </c>
      <c r="B163" s="17" t="s">
        <v>798</v>
      </c>
      <c r="C163" s="1"/>
      <c r="D163" s="34"/>
      <c r="E163" s="34"/>
      <c r="F163" s="34"/>
      <c r="G163" s="10">
        <v>2014</v>
      </c>
      <c r="H163" s="12">
        <v>16410</v>
      </c>
      <c r="I163" s="1" t="s">
        <v>799</v>
      </c>
      <c r="J163" s="1"/>
      <c r="K163" s="1" t="s">
        <v>800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54"/>
    </row>
    <row r="164" spans="1:28" s="24" customFormat="1" ht="12.75">
      <c r="A164" s="52">
        <v>160</v>
      </c>
      <c r="B164" s="17" t="s">
        <v>801</v>
      </c>
      <c r="C164" s="1"/>
      <c r="D164" s="34"/>
      <c r="E164" s="34"/>
      <c r="F164" s="34"/>
      <c r="G164" s="10">
        <v>2014</v>
      </c>
      <c r="H164" s="12">
        <v>3792</v>
      </c>
      <c r="I164" s="1" t="s">
        <v>799</v>
      </c>
      <c r="J164" s="1"/>
      <c r="K164" s="1" t="s">
        <v>800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54"/>
    </row>
    <row r="165" spans="1:28" s="24" customFormat="1" ht="12.75">
      <c r="A165" s="52">
        <v>161</v>
      </c>
      <c r="B165" s="17" t="s">
        <v>801</v>
      </c>
      <c r="C165" s="1"/>
      <c r="D165" s="34"/>
      <c r="E165" s="34"/>
      <c r="F165" s="34"/>
      <c r="G165" s="10">
        <v>2014</v>
      </c>
      <c r="H165" s="12">
        <v>1691</v>
      </c>
      <c r="I165" s="1" t="s">
        <v>799</v>
      </c>
      <c r="J165" s="1"/>
      <c r="K165" s="1" t="s">
        <v>800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54"/>
    </row>
    <row r="166" spans="1:28" s="24" customFormat="1" ht="12.75">
      <c r="A166" s="52">
        <v>162</v>
      </c>
      <c r="B166" s="17" t="s">
        <v>801</v>
      </c>
      <c r="C166" s="1"/>
      <c r="D166" s="34"/>
      <c r="E166" s="34"/>
      <c r="F166" s="34"/>
      <c r="G166" s="10">
        <v>2014</v>
      </c>
      <c r="H166" s="12">
        <v>5486</v>
      </c>
      <c r="I166" s="1" t="s">
        <v>799</v>
      </c>
      <c r="J166" s="1"/>
      <c r="K166" s="1" t="s">
        <v>800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54"/>
    </row>
    <row r="167" spans="1:28" s="24" customFormat="1" ht="12.75">
      <c r="A167" s="52">
        <v>163</v>
      </c>
      <c r="B167" s="17" t="s">
        <v>419</v>
      </c>
      <c r="C167" s="1"/>
      <c r="D167" s="34"/>
      <c r="E167" s="34"/>
      <c r="F167" s="34"/>
      <c r="G167" s="10">
        <v>2009</v>
      </c>
      <c r="H167" s="12">
        <v>17999.88</v>
      </c>
      <c r="I167" s="1" t="s">
        <v>123</v>
      </c>
      <c r="J167" s="1"/>
      <c r="K167" s="1" t="s">
        <v>445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54"/>
    </row>
    <row r="168" spans="1:28" s="24" customFormat="1" ht="12.75">
      <c r="A168" s="52">
        <v>164</v>
      </c>
      <c r="B168" s="17" t="s">
        <v>420</v>
      </c>
      <c r="C168" s="1"/>
      <c r="D168" s="34"/>
      <c r="E168" s="34"/>
      <c r="F168" s="34"/>
      <c r="G168" s="10">
        <v>2009</v>
      </c>
      <c r="H168" s="12">
        <v>9500</v>
      </c>
      <c r="I168" s="1" t="s">
        <v>123</v>
      </c>
      <c r="J168" s="1"/>
      <c r="K168" s="1" t="s">
        <v>487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54"/>
    </row>
    <row r="169" spans="1:28" s="24" customFormat="1" ht="12.75">
      <c r="A169" s="52">
        <v>165</v>
      </c>
      <c r="B169" s="17" t="s">
        <v>341</v>
      </c>
      <c r="C169" s="1"/>
      <c r="D169" s="34"/>
      <c r="E169" s="34"/>
      <c r="F169" s="34"/>
      <c r="G169" s="10">
        <v>2009</v>
      </c>
      <c r="H169" s="12">
        <v>3597.12</v>
      </c>
      <c r="I169" s="1" t="s">
        <v>123</v>
      </c>
      <c r="J169" s="1"/>
      <c r="K169" s="1" t="s">
        <v>451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54"/>
    </row>
    <row r="170" spans="1:28" s="24" customFormat="1" ht="12.75">
      <c r="A170" s="52">
        <v>166</v>
      </c>
      <c r="B170" s="17" t="s">
        <v>421</v>
      </c>
      <c r="C170" s="1"/>
      <c r="D170" s="34"/>
      <c r="E170" s="34"/>
      <c r="F170" s="34"/>
      <c r="G170" s="10">
        <v>2009</v>
      </c>
      <c r="H170" s="12">
        <v>12000</v>
      </c>
      <c r="I170" s="1" t="s">
        <v>123</v>
      </c>
      <c r="J170" s="1"/>
      <c r="K170" s="1" t="s">
        <v>461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54"/>
    </row>
    <row r="171" spans="1:28" s="24" customFormat="1" ht="25.5">
      <c r="A171" s="52">
        <v>167</v>
      </c>
      <c r="B171" s="17" t="s">
        <v>422</v>
      </c>
      <c r="C171" s="1"/>
      <c r="D171" s="34"/>
      <c r="E171" s="34"/>
      <c r="F171" s="34"/>
      <c r="G171" s="10">
        <v>2009</v>
      </c>
      <c r="H171" s="12">
        <v>116326.09</v>
      </c>
      <c r="I171" s="1" t="s">
        <v>123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54"/>
    </row>
    <row r="172" spans="1:28" s="24" customFormat="1" ht="12.75">
      <c r="A172" s="52">
        <v>168</v>
      </c>
      <c r="B172" s="17" t="s">
        <v>423</v>
      </c>
      <c r="C172" s="1"/>
      <c r="D172" s="34"/>
      <c r="E172" s="34"/>
      <c r="F172" s="34"/>
      <c r="G172" s="10">
        <v>2009</v>
      </c>
      <c r="H172" s="12">
        <v>42180</v>
      </c>
      <c r="I172" s="1" t="s">
        <v>123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54"/>
    </row>
    <row r="173" spans="1:28" s="24" customFormat="1" ht="25.5">
      <c r="A173" s="52">
        <v>169</v>
      </c>
      <c r="B173" s="17" t="s">
        <v>424</v>
      </c>
      <c r="C173" s="1"/>
      <c r="D173" s="34"/>
      <c r="E173" s="34"/>
      <c r="F173" s="34"/>
      <c r="G173" s="10">
        <v>2010</v>
      </c>
      <c r="H173" s="12">
        <v>9866.64</v>
      </c>
      <c r="I173" s="1" t="s">
        <v>123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54"/>
    </row>
    <row r="174" spans="1:28" s="24" customFormat="1" ht="25.5">
      <c r="A174" s="52">
        <v>170</v>
      </c>
      <c r="B174" s="17" t="s">
        <v>425</v>
      </c>
      <c r="C174" s="1"/>
      <c r="D174" s="34"/>
      <c r="E174" s="34"/>
      <c r="F174" s="34"/>
      <c r="G174" s="10">
        <v>2010</v>
      </c>
      <c r="H174" s="12">
        <v>2022.73</v>
      </c>
      <c r="I174" s="1" t="s">
        <v>123</v>
      </c>
      <c r="J174" s="1"/>
      <c r="K174" s="1" t="s">
        <v>463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54"/>
    </row>
    <row r="175" spans="1:28" s="24" customFormat="1" ht="25.5">
      <c r="A175" s="52">
        <v>171</v>
      </c>
      <c r="B175" s="17" t="s">
        <v>425</v>
      </c>
      <c r="C175" s="1"/>
      <c r="D175" s="34"/>
      <c r="E175" s="34"/>
      <c r="F175" s="34"/>
      <c r="G175" s="10">
        <v>2010</v>
      </c>
      <c r="H175" s="12">
        <v>2022.73</v>
      </c>
      <c r="I175" s="1" t="s">
        <v>123</v>
      </c>
      <c r="J175" s="1"/>
      <c r="K175" s="1" t="s">
        <v>461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54"/>
    </row>
    <row r="176" spans="1:28" s="24" customFormat="1" ht="25.5">
      <c r="A176" s="52">
        <v>172</v>
      </c>
      <c r="B176" s="17" t="s">
        <v>425</v>
      </c>
      <c r="C176" s="1"/>
      <c r="D176" s="34"/>
      <c r="E176" s="34"/>
      <c r="F176" s="34"/>
      <c r="G176" s="10">
        <v>2010</v>
      </c>
      <c r="H176" s="12">
        <v>2022.73</v>
      </c>
      <c r="I176" s="1" t="s">
        <v>123</v>
      </c>
      <c r="J176" s="1"/>
      <c r="K176" s="1" t="s">
        <v>459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4"/>
    </row>
    <row r="177" spans="1:28" s="24" customFormat="1" ht="25.5">
      <c r="A177" s="52">
        <v>173</v>
      </c>
      <c r="B177" s="17" t="s">
        <v>425</v>
      </c>
      <c r="C177" s="1"/>
      <c r="D177" s="34"/>
      <c r="E177" s="34"/>
      <c r="F177" s="34"/>
      <c r="G177" s="10">
        <v>2010</v>
      </c>
      <c r="H177" s="12">
        <v>2022.73</v>
      </c>
      <c r="I177" s="1" t="s">
        <v>123</v>
      </c>
      <c r="J177" s="1"/>
      <c r="K177" s="1" t="s">
        <v>461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54"/>
    </row>
    <row r="178" spans="1:28" s="24" customFormat="1" ht="25.5">
      <c r="A178" s="52">
        <v>174</v>
      </c>
      <c r="B178" s="17" t="s">
        <v>425</v>
      </c>
      <c r="C178" s="1"/>
      <c r="D178" s="34"/>
      <c r="E178" s="34"/>
      <c r="F178" s="34"/>
      <c r="G178" s="10">
        <v>2010</v>
      </c>
      <c r="H178" s="12">
        <v>2022.73</v>
      </c>
      <c r="I178" s="1" t="s">
        <v>123</v>
      </c>
      <c r="J178" s="1"/>
      <c r="K178" s="1" t="s">
        <v>452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54"/>
    </row>
    <row r="179" spans="1:28" s="24" customFormat="1" ht="25.5">
      <c r="A179" s="52">
        <v>175</v>
      </c>
      <c r="B179" s="17" t="s">
        <v>425</v>
      </c>
      <c r="C179" s="1"/>
      <c r="D179" s="34"/>
      <c r="E179" s="34"/>
      <c r="F179" s="34"/>
      <c r="G179" s="10">
        <v>2010</v>
      </c>
      <c r="H179" s="12">
        <v>2022.73</v>
      </c>
      <c r="I179" s="1" t="s">
        <v>123</v>
      </c>
      <c r="J179" s="1"/>
      <c r="K179" s="1" t="s">
        <v>457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54"/>
    </row>
    <row r="180" spans="1:28" s="24" customFormat="1" ht="25.5">
      <c r="A180" s="52">
        <v>176</v>
      </c>
      <c r="B180" s="17" t="s">
        <v>425</v>
      </c>
      <c r="C180" s="1"/>
      <c r="D180" s="34"/>
      <c r="E180" s="34"/>
      <c r="F180" s="34"/>
      <c r="G180" s="10">
        <v>2010</v>
      </c>
      <c r="H180" s="12">
        <v>2022.73</v>
      </c>
      <c r="I180" s="1" t="s">
        <v>123</v>
      </c>
      <c r="J180" s="1"/>
      <c r="K180" s="1" t="s">
        <v>456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54"/>
    </row>
    <row r="181" spans="1:28" s="24" customFormat="1" ht="25.5">
      <c r="A181" s="52">
        <v>177</v>
      </c>
      <c r="B181" s="17" t="s">
        <v>425</v>
      </c>
      <c r="C181" s="1"/>
      <c r="D181" s="34"/>
      <c r="E181" s="34"/>
      <c r="F181" s="34"/>
      <c r="G181" s="10">
        <v>2010</v>
      </c>
      <c r="H181" s="12">
        <v>2022.73</v>
      </c>
      <c r="I181" s="1" t="s">
        <v>123</v>
      </c>
      <c r="J181" s="1"/>
      <c r="K181" s="1" t="s">
        <v>488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54"/>
    </row>
    <row r="182" spans="1:28" s="24" customFormat="1" ht="25.5">
      <c r="A182" s="52">
        <v>178</v>
      </c>
      <c r="B182" s="17" t="s">
        <v>425</v>
      </c>
      <c r="C182" s="1"/>
      <c r="D182" s="34"/>
      <c r="E182" s="34"/>
      <c r="F182" s="34"/>
      <c r="G182" s="10">
        <v>2010</v>
      </c>
      <c r="H182" s="12">
        <v>2022.73</v>
      </c>
      <c r="I182" s="1" t="s">
        <v>123</v>
      </c>
      <c r="J182" s="1"/>
      <c r="K182" s="1" t="s">
        <v>450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54"/>
    </row>
    <row r="183" spans="1:28" s="24" customFormat="1" ht="25.5">
      <c r="A183" s="52">
        <v>179</v>
      </c>
      <c r="B183" s="17" t="s">
        <v>425</v>
      </c>
      <c r="C183" s="1"/>
      <c r="D183" s="34"/>
      <c r="E183" s="34"/>
      <c r="F183" s="34"/>
      <c r="G183" s="10">
        <v>2010</v>
      </c>
      <c r="H183" s="12">
        <v>2022.73</v>
      </c>
      <c r="I183" s="1" t="s">
        <v>123</v>
      </c>
      <c r="J183" s="1"/>
      <c r="K183" s="1" t="s">
        <v>448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54"/>
    </row>
    <row r="184" spans="1:28" s="24" customFormat="1" ht="25.5">
      <c r="A184" s="52">
        <v>180</v>
      </c>
      <c r="B184" s="17" t="s">
        <v>425</v>
      </c>
      <c r="C184" s="1"/>
      <c r="D184" s="34"/>
      <c r="E184" s="34"/>
      <c r="F184" s="34"/>
      <c r="G184" s="10">
        <v>2010</v>
      </c>
      <c r="H184" s="12">
        <v>2022.73</v>
      </c>
      <c r="I184" s="1" t="s">
        <v>123</v>
      </c>
      <c r="J184" s="1"/>
      <c r="K184" s="1" t="s">
        <v>489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54"/>
    </row>
    <row r="185" spans="1:28" s="24" customFormat="1" ht="25.5">
      <c r="A185" s="52">
        <v>181</v>
      </c>
      <c r="B185" s="17" t="s">
        <v>425</v>
      </c>
      <c r="C185" s="1"/>
      <c r="D185" s="34"/>
      <c r="E185" s="34"/>
      <c r="F185" s="34"/>
      <c r="G185" s="10">
        <v>2010</v>
      </c>
      <c r="H185" s="12">
        <v>2022.73</v>
      </c>
      <c r="I185" s="1" t="s">
        <v>123</v>
      </c>
      <c r="J185" s="1"/>
      <c r="K185" s="1" t="s">
        <v>447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54"/>
    </row>
    <row r="186" spans="1:28" s="24" customFormat="1" ht="25.5">
      <c r="A186" s="52">
        <v>182</v>
      </c>
      <c r="B186" s="17" t="s">
        <v>425</v>
      </c>
      <c r="C186" s="1"/>
      <c r="D186" s="34"/>
      <c r="E186" s="34"/>
      <c r="F186" s="34"/>
      <c r="G186" s="10">
        <v>2010</v>
      </c>
      <c r="H186" s="12">
        <v>2022.73</v>
      </c>
      <c r="I186" s="1" t="s">
        <v>123</v>
      </c>
      <c r="J186" s="1"/>
      <c r="K186" s="1" t="s">
        <v>490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54"/>
    </row>
    <row r="187" spans="1:28" s="24" customFormat="1" ht="25.5">
      <c r="A187" s="52">
        <v>183</v>
      </c>
      <c r="B187" s="17" t="s">
        <v>425</v>
      </c>
      <c r="C187" s="1"/>
      <c r="D187" s="34"/>
      <c r="E187" s="34"/>
      <c r="F187" s="34"/>
      <c r="G187" s="10">
        <v>2010</v>
      </c>
      <c r="H187" s="12">
        <v>2022.73</v>
      </c>
      <c r="I187" s="1" t="s">
        <v>123</v>
      </c>
      <c r="J187" s="1"/>
      <c r="K187" s="1" t="s">
        <v>446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54"/>
    </row>
    <row r="188" spans="1:28" s="24" customFormat="1" ht="25.5">
      <c r="A188" s="52">
        <v>184</v>
      </c>
      <c r="B188" s="17" t="s">
        <v>425</v>
      </c>
      <c r="C188" s="1"/>
      <c r="D188" s="34"/>
      <c r="E188" s="34"/>
      <c r="F188" s="34"/>
      <c r="G188" s="10">
        <v>2010</v>
      </c>
      <c r="H188" s="12">
        <v>2022.73</v>
      </c>
      <c r="I188" s="1" t="s">
        <v>123</v>
      </c>
      <c r="J188" s="1"/>
      <c r="K188" s="1" t="s">
        <v>487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54"/>
    </row>
    <row r="189" spans="1:28" s="24" customFormat="1" ht="25.5">
      <c r="A189" s="52">
        <v>185</v>
      </c>
      <c r="B189" s="17" t="s">
        <v>425</v>
      </c>
      <c r="C189" s="1"/>
      <c r="D189" s="34"/>
      <c r="E189" s="34"/>
      <c r="F189" s="34"/>
      <c r="G189" s="10">
        <v>2010</v>
      </c>
      <c r="H189" s="12">
        <v>2022.73</v>
      </c>
      <c r="I189" s="1" t="s">
        <v>123</v>
      </c>
      <c r="J189" s="1"/>
      <c r="K189" s="1" t="s">
        <v>486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54"/>
    </row>
    <row r="190" spans="1:28" s="24" customFormat="1" ht="25.5">
      <c r="A190" s="52">
        <v>186</v>
      </c>
      <c r="B190" s="17" t="s">
        <v>425</v>
      </c>
      <c r="C190" s="1"/>
      <c r="D190" s="34"/>
      <c r="E190" s="34"/>
      <c r="F190" s="34"/>
      <c r="G190" s="10">
        <v>2010</v>
      </c>
      <c r="H190" s="12">
        <v>2022.73</v>
      </c>
      <c r="I190" s="1" t="s">
        <v>123</v>
      </c>
      <c r="J190" s="1"/>
      <c r="K190" s="1" t="s">
        <v>458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4"/>
    </row>
    <row r="191" spans="1:28" s="24" customFormat="1" ht="25.5">
      <c r="A191" s="52">
        <v>187</v>
      </c>
      <c r="B191" s="17" t="s">
        <v>425</v>
      </c>
      <c r="C191" s="1"/>
      <c r="D191" s="34"/>
      <c r="E191" s="34"/>
      <c r="F191" s="34"/>
      <c r="G191" s="10">
        <v>2010</v>
      </c>
      <c r="H191" s="12">
        <v>2022.73</v>
      </c>
      <c r="I191" s="1" t="s">
        <v>123</v>
      </c>
      <c r="J191" s="1"/>
      <c r="K191" s="1" t="s">
        <v>461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54"/>
    </row>
    <row r="192" spans="1:28" s="24" customFormat="1" ht="25.5">
      <c r="A192" s="52">
        <v>188</v>
      </c>
      <c r="B192" s="17" t="s">
        <v>425</v>
      </c>
      <c r="C192" s="1"/>
      <c r="D192" s="34"/>
      <c r="E192" s="34"/>
      <c r="F192" s="34"/>
      <c r="G192" s="10">
        <v>2010</v>
      </c>
      <c r="H192" s="12">
        <v>2022.73</v>
      </c>
      <c r="I192" s="1" t="s">
        <v>123</v>
      </c>
      <c r="J192" s="1"/>
      <c r="K192" s="1" t="s">
        <v>455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54"/>
    </row>
    <row r="193" spans="1:28" s="24" customFormat="1" ht="25.5">
      <c r="A193" s="52">
        <v>189</v>
      </c>
      <c r="B193" s="17" t="s">
        <v>425</v>
      </c>
      <c r="C193" s="1"/>
      <c r="D193" s="34"/>
      <c r="E193" s="34"/>
      <c r="F193" s="34"/>
      <c r="G193" s="10">
        <v>2010</v>
      </c>
      <c r="H193" s="12">
        <v>2022.73</v>
      </c>
      <c r="I193" s="1" t="s">
        <v>123</v>
      </c>
      <c r="J193" s="1"/>
      <c r="K193" s="1" t="s">
        <v>491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54"/>
    </row>
    <row r="194" spans="1:28" s="24" customFormat="1" ht="25.5">
      <c r="A194" s="52">
        <v>190</v>
      </c>
      <c r="B194" s="17" t="s">
        <v>425</v>
      </c>
      <c r="C194" s="1"/>
      <c r="D194" s="34"/>
      <c r="E194" s="34"/>
      <c r="F194" s="34"/>
      <c r="G194" s="10">
        <v>2010</v>
      </c>
      <c r="H194" s="12">
        <v>2022.73</v>
      </c>
      <c r="I194" s="1" t="s">
        <v>123</v>
      </c>
      <c r="J194" s="1"/>
      <c r="K194" s="1" t="s">
        <v>492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54"/>
    </row>
    <row r="195" spans="1:28" s="24" customFormat="1" ht="25.5">
      <c r="A195" s="52">
        <v>191</v>
      </c>
      <c r="B195" s="17" t="s">
        <v>425</v>
      </c>
      <c r="C195" s="1"/>
      <c r="D195" s="34"/>
      <c r="E195" s="34"/>
      <c r="F195" s="34"/>
      <c r="G195" s="10">
        <v>2010</v>
      </c>
      <c r="H195" s="12">
        <v>2022.67</v>
      </c>
      <c r="I195" s="1" t="s">
        <v>123</v>
      </c>
      <c r="J195" s="1"/>
      <c r="K195" s="1" t="s">
        <v>493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54"/>
    </row>
    <row r="196" spans="1:28" s="24" customFormat="1" ht="25.5">
      <c r="A196" s="52">
        <v>192</v>
      </c>
      <c r="B196" s="17" t="s">
        <v>426</v>
      </c>
      <c r="C196" s="1"/>
      <c r="D196" s="34"/>
      <c r="E196" s="34"/>
      <c r="F196" s="34"/>
      <c r="G196" s="10">
        <v>2010</v>
      </c>
      <c r="H196" s="12">
        <v>39999.01</v>
      </c>
      <c r="I196" s="1" t="s">
        <v>123</v>
      </c>
      <c r="J196" s="1"/>
      <c r="K196" s="1" t="s">
        <v>445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54"/>
    </row>
    <row r="197" spans="1:28" s="24" customFormat="1" ht="12.75">
      <c r="A197" s="52">
        <v>193</v>
      </c>
      <c r="B197" s="17" t="s">
        <v>427</v>
      </c>
      <c r="C197" s="1"/>
      <c r="D197" s="34"/>
      <c r="E197" s="34"/>
      <c r="F197" s="34"/>
      <c r="G197" s="10">
        <v>2011</v>
      </c>
      <c r="H197" s="12">
        <v>70735.01</v>
      </c>
      <c r="I197" s="1" t="s">
        <v>123</v>
      </c>
      <c r="J197" s="1"/>
      <c r="K197" s="1" t="s">
        <v>445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54"/>
    </row>
    <row r="198" spans="1:28" s="24" customFormat="1" ht="25.5">
      <c r="A198" s="52">
        <v>194</v>
      </c>
      <c r="B198" s="17" t="s">
        <v>428</v>
      </c>
      <c r="C198" s="1"/>
      <c r="D198" s="34"/>
      <c r="E198" s="34"/>
      <c r="F198" s="34"/>
      <c r="G198" s="10">
        <v>2011</v>
      </c>
      <c r="H198" s="12">
        <v>139427.86</v>
      </c>
      <c r="I198" s="1" t="s">
        <v>123</v>
      </c>
      <c r="J198" s="1"/>
      <c r="K198" s="1" t="s">
        <v>445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4"/>
    </row>
    <row r="199" spans="1:28" s="24" customFormat="1" ht="25.5">
      <c r="A199" s="52">
        <v>195</v>
      </c>
      <c r="B199" s="17" t="s">
        <v>429</v>
      </c>
      <c r="C199" s="1"/>
      <c r="D199" s="34"/>
      <c r="E199" s="34"/>
      <c r="F199" s="34"/>
      <c r="G199" s="10">
        <v>2011</v>
      </c>
      <c r="H199" s="12">
        <v>58765.51</v>
      </c>
      <c r="I199" s="1" t="s">
        <v>123</v>
      </c>
      <c r="J199" s="1"/>
      <c r="K199" s="1" t="s">
        <v>445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54"/>
    </row>
    <row r="200" spans="1:28" s="24" customFormat="1" ht="25.5">
      <c r="A200" s="52">
        <v>196</v>
      </c>
      <c r="B200" s="17" t="s">
        <v>430</v>
      </c>
      <c r="C200" s="1"/>
      <c r="D200" s="34"/>
      <c r="E200" s="34"/>
      <c r="F200" s="34"/>
      <c r="G200" s="10">
        <v>2011</v>
      </c>
      <c r="H200" s="12">
        <v>48351.2</v>
      </c>
      <c r="I200" s="1" t="s">
        <v>123</v>
      </c>
      <c r="J200" s="1"/>
      <c r="K200" s="1" t="s">
        <v>445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54"/>
    </row>
    <row r="201" spans="1:28" s="24" customFormat="1" ht="25.5">
      <c r="A201" s="52">
        <v>197</v>
      </c>
      <c r="B201" s="17" t="s">
        <v>431</v>
      </c>
      <c r="C201" s="1"/>
      <c r="D201" s="34"/>
      <c r="E201" s="34"/>
      <c r="F201" s="34"/>
      <c r="G201" s="10">
        <v>2011</v>
      </c>
      <c r="H201" s="12">
        <v>42056.56</v>
      </c>
      <c r="I201" s="1" t="s">
        <v>123</v>
      </c>
      <c r="J201" s="1"/>
      <c r="K201" s="1" t="s">
        <v>445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54"/>
    </row>
    <row r="202" spans="1:28" s="24" customFormat="1" ht="38.25">
      <c r="A202" s="52">
        <v>198</v>
      </c>
      <c r="B202" s="17" t="s">
        <v>432</v>
      </c>
      <c r="C202" s="1"/>
      <c r="D202" s="34"/>
      <c r="E202" s="34"/>
      <c r="F202" s="34"/>
      <c r="G202" s="10">
        <v>2011</v>
      </c>
      <c r="H202" s="12">
        <v>192170.6</v>
      </c>
      <c r="I202" s="1" t="s">
        <v>123</v>
      </c>
      <c r="J202" s="1"/>
      <c r="K202" s="1" t="s">
        <v>445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54"/>
    </row>
    <row r="203" spans="1:28" s="24" customFormat="1" ht="25.5">
      <c r="A203" s="52">
        <v>199</v>
      </c>
      <c r="B203" s="17" t="s">
        <v>433</v>
      </c>
      <c r="C203" s="1"/>
      <c r="D203" s="34"/>
      <c r="E203" s="34"/>
      <c r="F203" s="34"/>
      <c r="G203" s="10">
        <v>2011</v>
      </c>
      <c r="H203" s="12">
        <v>92916.07</v>
      </c>
      <c r="I203" s="1" t="s">
        <v>123</v>
      </c>
      <c r="J203" s="1"/>
      <c r="K203" s="1" t="s">
        <v>445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54"/>
    </row>
    <row r="204" spans="1:28" s="24" customFormat="1" ht="25.5">
      <c r="A204" s="52">
        <v>200</v>
      </c>
      <c r="B204" s="17" t="s">
        <v>434</v>
      </c>
      <c r="C204" s="1"/>
      <c r="D204" s="34"/>
      <c r="E204" s="34"/>
      <c r="F204" s="34"/>
      <c r="G204" s="10">
        <v>2011</v>
      </c>
      <c r="H204" s="12">
        <v>347848.55</v>
      </c>
      <c r="I204" s="1" t="s">
        <v>123</v>
      </c>
      <c r="J204" s="1"/>
      <c r="K204" s="1" t="s">
        <v>445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54"/>
    </row>
    <row r="205" spans="1:28" s="24" customFormat="1" ht="25.5">
      <c r="A205" s="52">
        <v>201</v>
      </c>
      <c r="B205" s="17" t="s">
        <v>435</v>
      </c>
      <c r="C205" s="1"/>
      <c r="D205" s="34"/>
      <c r="E205" s="34"/>
      <c r="F205" s="34"/>
      <c r="G205" s="10">
        <v>2011</v>
      </c>
      <c r="H205" s="12">
        <v>22996.36</v>
      </c>
      <c r="I205" s="1" t="s">
        <v>123</v>
      </c>
      <c r="J205" s="1"/>
      <c r="K205" s="1" t="s">
        <v>445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54"/>
    </row>
    <row r="206" spans="1:28" s="24" customFormat="1" ht="25.5">
      <c r="A206" s="52">
        <v>202</v>
      </c>
      <c r="B206" s="17" t="s">
        <v>436</v>
      </c>
      <c r="C206" s="1"/>
      <c r="D206" s="34"/>
      <c r="E206" s="34"/>
      <c r="F206" s="34"/>
      <c r="G206" s="10">
        <v>2012</v>
      </c>
      <c r="H206" s="12">
        <v>16051.5</v>
      </c>
      <c r="I206" s="1" t="s">
        <v>123</v>
      </c>
      <c r="J206" s="1"/>
      <c r="K206" s="1" t="s">
        <v>494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54"/>
    </row>
    <row r="207" spans="1:28" s="24" customFormat="1" ht="12.75">
      <c r="A207" s="52">
        <v>203</v>
      </c>
      <c r="B207" s="17" t="s">
        <v>437</v>
      </c>
      <c r="C207" s="1"/>
      <c r="D207" s="34"/>
      <c r="E207" s="34"/>
      <c r="F207" s="34"/>
      <c r="G207" s="10">
        <v>2013</v>
      </c>
      <c r="H207" s="12">
        <v>341349.73</v>
      </c>
      <c r="I207" s="1" t="s">
        <v>123</v>
      </c>
      <c r="J207" s="1"/>
      <c r="K207" s="1" t="s">
        <v>495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54"/>
    </row>
    <row r="208" spans="1:28" s="24" customFormat="1" ht="25.5">
      <c r="A208" s="52">
        <v>204</v>
      </c>
      <c r="B208" s="17" t="s">
        <v>438</v>
      </c>
      <c r="C208" s="1"/>
      <c r="D208" s="34"/>
      <c r="E208" s="34"/>
      <c r="F208" s="34"/>
      <c r="G208" s="10">
        <v>2012</v>
      </c>
      <c r="H208" s="12">
        <v>10435.8</v>
      </c>
      <c r="I208" s="1" t="s">
        <v>123</v>
      </c>
      <c r="J208" s="1"/>
      <c r="K208" s="1" t="s">
        <v>496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54"/>
    </row>
    <row r="209" spans="1:28" s="24" customFormat="1" ht="25.5">
      <c r="A209" s="52">
        <v>205</v>
      </c>
      <c r="B209" s="17" t="s">
        <v>438</v>
      </c>
      <c r="C209" s="1"/>
      <c r="D209" s="34"/>
      <c r="E209" s="34"/>
      <c r="F209" s="34"/>
      <c r="G209" s="10">
        <v>2012</v>
      </c>
      <c r="H209" s="12">
        <v>8525.69</v>
      </c>
      <c r="I209" s="1" t="s">
        <v>123</v>
      </c>
      <c r="J209" s="1"/>
      <c r="K209" s="1" t="s">
        <v>497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4"/>
    </row>
    <row r="210" spans="1:28" s="24" customFormat="1" ht="25.5">
      <c r="A210" s="52">
        <v>206</v>
      </c>
      <c r="B210" s="17" t="s">
        <v>438</v>
      </c>
      <c r="C210" s="1"/>
      <c r="D210" s="34"/>
      <c r="E210" s="34"/>
      <c r="F210" s="34"/>
      <c r="G210" s="10">
        <v>2012</v>
      </c>
      <c r="H210" s="12">
        <v>14575.53</v>
      </c>
      <c r="I210" s="1" t="s">
        <v>123</v>
      </c>
      <c r="J210" s="1"/>
      <c r="K210" s="1" t="s">
        <v>498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54"/>
    </row>
    <row r="211" spans="1:28" s="24" customFormat="1" ht="25.5">
      <c r="A211" s="52">
        <v>207</v>
      </c>
      <c r="B211" s="17" t="s">
        <v>438</v>
      </c>
      <c r="C211" s="1"/>
      <c r="D211" s="34"/>
      <c r="E211" s="34"/>
      <c r="F211" s="34"/>
      <c r="G211" s="10">
        <v>2012</v>
      </c>
      <c r="H211" s="12">
        <v>8643.69</v>
      </c>
      <c r="I211" s="1" t="s">
        <v>123</v>
      </c>
      <c r="J211" s="1"/>
      <c r="K211" s="1" t="s">
        <v>499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54"/>
    </row>
    <row r="212" spans="1:28" s="24" customFormat="1" ht="25.5">
      <c r="A212" s="52">
        <v>208</v>
      </c>
      <c r="B212" s="17" t="s">
        <v>438</v>
      </c>
      <c r="C212" s="1"/>
      <c r="D212" s="34"/>
      <c r="E212" s="34"/>
      <c r="F212" s="34"/>
      <c r="G212" s="10">
        <v>2012</v>
      </c>
      <c r="H212" s="12">
        <v>12087.79</v>
      </c>
      <c r="I212" s="1" t="s">
        <v>123</v>
      </c>
      <c r="J212" s="1"/>
      <c r="K212" s="1" t="s">
        <v>500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54"/>
    </row>
    <row r="213" spans="1:28" s="24" customFormat="1" ht="25.5">
      <c r="A213" s="52">
        <v>209</v>
      </c>
      <c r="B213" s="17" t="s">
        <v>438</v>
      </c>
      <c r="C213" s="1"/>
      <c r="D213" s="34"/>
      <c r="E213" s="34"/>
      <c r="F213" s="34"/>
      <c r="G213" s="10">
        <v>2012</v>
      </c>
      <c r="H213" s="12">
        <v>8123.69</v>
      </c>
      <c r="I213" s="1" t="s">
        <v>123</v>
      </c>
      <c r="J213" s="1"/>
      <c r="K213" s="1" t="s">
        <v>470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54"/>
    </row>
    <row r="214" spans="1:28" s="24" customFormat="1" ht="25.5">
      <c r="A214" s="52">
        <v>210</v>
      </c>
      <c r="B214" s="17" t="s">
        <v>438</v>
      </c>
      <c r="C214" s="1"/>
      <c r="D214" s="34"/>
      <c r="E214" s="34"/>
      <c r="F214" s="34"/>
      <c r="G214" s="10">
        <v>2012</v>
      </c>
      <c r="H214" s="12">
        <v>8123.69</v>
      </c>
      <c r="I214" s="1" t="s">
        <v>123</v>
      </c>
      <c r="J214" s="1"/>
      <c r="K214" s="1" t="s">
        <v>483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54"/>
    </row>
    <row r="215" spans="1:28" s="24" customFormat="1" ht="25.5">
      <c r="A215" s="52">
        <v>211</v>
      </c>
      <c r="B215" s="17" t="s">
        <v>438</v>
      </c>
      <c r="C215" s="1"/>
      <c r="D215" s="34"/>
      <c r="E215" s="34"/>
      <c r="F215" s="34"/>
      <c r="G215" s="10">
        <v>2012</v>
      </c>
      <c r="H215" s="12">
        <v>10353.69</v>
      </c>
      <c r="I215" s="1" t="s">
        <v>123</v>
      </c>
      <c r="J215" s="1"/>
      <c r="K215" s="1" t="s">
        <v>501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54"/>
    </row>
    <row r="216" spans="1:28" s="24" customFormat="1" ht="25.5">
      <c r="A216" s="52">
        <v>212</v>
      </c>
      <c r="B216" s="17" t="s">
        <v>438</v>
      </c>
      <c r="C216" s="1"/>
      <c r="D216" s="34"/>
      <c r="E216" s="34"/>
      <c r="F216" s="34"/>
      <c r="G216" s="10">
        <v>2012</v>
      </c>
      <c r="H216" s="12">
        <v>8123.69</v>
      </c>
      <c r="I216" s="1" t="s">
        <v>123</v>
      </c>
      <c r="J216" s="1"/>
      <c r="K216" s="1" t="s">
        <v>502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54"/>
    </row>
    <row r="217" spans="1:28" s="24" customFormat="1" ht="25.5">
      <c r="A217" s="52">
        <v>213</v>
      </c>
      <c r="B217" s="17" t="s">
        <v>438</v>
      </c>
      <c r="C217" s="1"/>
      <c r="D217" s="34"/>
      <c r="E217" s="34"/>
      <c r="F217" s="34"/>
      <c r="G217" s="10">
        <v>2012</v>
      </c>
      <c r="H217" s="12">
        <v>9938.7</v>
      </c>
      <c r="I217" s="1" t="s">
        <v>123</v>
      </c>
      <c r="J217" s="1"/>
      <c r="K217" s="1" t="s">
        <v>503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54"/>
    </row>
    <row r="218" spans="1:28" s="24" customFormat="1" ht="25.5">
      <c r="A218" s="52">
        <v>214</v>
      </c>
      <c r="B218" s="17" t="s">
        <v>438</v>
      </c>
      <c r="C218" s="1"/>
      <c r="D218" s="34"/>
      <c r="E218" s="34"/>
      <c r="F218" s="34"/>
      <c r="G218" s="10">
        <v>2012</v>
      </c>
      <c r="H218" s="12">
        <v>8273.69</v>
      </c>
      <c r="I218" s="1" t="s">
        <v>123</v>
      </c>
      <c r="J218" s="1"/>
      <c r="K218" s="1" t="s">
        <v>504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54"/>
    </row>
    <row r="219" spans="1:28" s="24" customFormat="1" ht="25.5">
      <c r="A219" s="52">
        <v>215</v>
      </c>
      <c r="B219" s="17" t="s">
        <v>438</v>
      </c>
      <c r="C219" s="1"/>
      <c r="D219" s="34"/>
      <c r="E219" s="34"/>
      <c r="F219" s="34"/>
      <c r="G219" s="10">
        <v>2012</v>
      </c>
      <c r="H219" s="12">
        <v>8123.69</v>
      </c>
      <c r="I219" s="1" t="s">
        <v>123</v>
      </c>
      <c r="J219" s="1"/>
      <c r="K219" s="1" t="s">
        <v>505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54"/>
    </row>
    <row r="220" spans="1:28" s="24" customFormat="1" ht="25.5">
      <c r="A220" s="52">
        <v>216</v>
      </c>
      <c r="B220" s="17" t="s">
        <v>438</v>
      </c>
      <c r="C220" s="1"/>
      <c r="D220" s="34"/>
      <c r="E220" s="34"/>
      <c r="F220" s="34"/>
      <c r="G220" s="10">
        <v>2012</v>
      </c>
      <c r="H220" s="12">
        <v>12225.33</v>
      </c>
      <c r="I220" s="1" t="s">
        <v>123</v>
      </c>
      <c r="J220" s="1"/>
      <c r="K220" s="1" t="s">
        <v>506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54"/>
    </row>
    <row r="221" spans="1:28" s="24" customFormat="1" ht="25.5">
      <c r="A221" s="52">
        <v>217</v>
      </c>
      <c r="B221" s="17" t="s">
        <v>438</v>
      </c>
      <c r="C221" s="1"/>
      <c r="D221" s="34"/>
      <c r="E221" s="34"/>
      <c r="F221" s="34"/>
      <c r="G221" s="10">
        <v>2012</v>
      </c>
      <c r="H221" s="12">
        <v>10568.7</v>
      </c>
      <c r="I221" s="1" t="s">
        <v>123</v>
      </c>
      <c r="J221" s="1"/>
      <c r="K221" s="1" t="s">
        <v>507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4"/>
    </row>
    <row r="222" spans="1:28" s="24" customFormat="1" ht="25.5">
      <c r="A222" s="52">
        <v>218</v>
      </c>
      <c r="B222" s="17" t="s">
        <v>438</v>
      </c>
      <c r="C222" s="1"/>
      <c r="D222" s="34"/>
      <c r="E222" s="34"/>
      <c r="F222" s="34"/>
      <c r="G222" s="10">
        <v>2012</v>
      </c>
      <c r="H222" s="12">
        <v>9805.23</v>
      </c>
      <c r="I222" s="1" t="s">
        <v>123</v>
      </c>
      <c r="J222" s="1"/>
      <c r="K222" s="1" t="s">
        <v>508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54"/>
    </row>
    <row r="223" spans="1:28" s="24" customFormat="1" ht="38.25">
      <c r="A223" s="52">
        <v>219</v>
      </c>
      <c r="B223" s="17" t="s">
        <v>438</v>
      </c>
      <c r="C223" s="1"/>
      <c r="D223" s="34"/>
      <c r="E223" s="34"/>
      <c r="F223" s="34"/>
      <c r="G223" s="10">
        <v>2012</v>
      </c>
      <c r="H223" s="12">
        <v>9105.23</v>
      </c>
      <c r="I223" s="1" t="s">
        <v>123</v>
      </c>
      <c r="J223" s="1"/>
      <c r="K223" s="1" t="s">
        <v>509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54"/>
    </row>
    <row r="224" spans="1:28" s="24" customFormat="1" ht="25.5">
      <c r="A224" s="52">
        <v>220</v>
      </c>
      <c r="B224" s="17" t="s">
        <v>438</v>
      </c>
      <c r="C224" s="1"/>
      <c r="D224" s="34"/>
      <c r="E224" s="34"/>
      <c r="F224" s="34"/>
      <c r="G224" s="10">
        <v>2012</v>
      </c>
      <c r="H224" s="12">
        <v>2761.63</v>
      </c>
      <c r="I224" s="1" t="s">
        <v>123</v>
      </c>
      <c r="J224" s="1"/>
      <c r="K224" s="1" t="s">
        <v>510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54"/>
    </row>
    <row r="225" spans="1:28" s="24" customFormat="1" ht="38.25">
      <c r="A225" s="52">
        <v>221</v>
      </c>
      <c r="B225" s="17" t="s">
        <v>438</v>
      </c>
      <c r="C225" s="1"/>
      <c r="D225" s="34"/>
      <c r="E225" s="34"/>
      <c r="F225" s="34"/>
      <c r="G225" s="10">
        <v>2012</v>
      </c>
      <c r="H225" s="12">
        <v>16054.73</v>
      </c>
      <c r="I225" s="1" t="s">
        <v>123</v>
      </c>
      <c r="J225" s="1"/>
      <c r="K225" s="1" t="s">
        <v>511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54"/>
    </row>
    <row r="226" spans="1:28" s="24" customFormat="1" ht="25.5">
      <c r="A226" s="52">
        <v>222</v>
      </c>
      <c r="B226" s="17" t="s">
        <v>438</v>
      </c>
      <c r="C226" s="1"/>
      <c r="D226" s="34"/>
      <c r="E226" s="34"/>
      <c r="F226" s="34"/>
      <c r="G226" s="10">
        <v>2012</v>
      </c>
      <c r="H226" s="12">
        <v>7149.09</v>
      </c>
      <c r="I226" s="1" t="s">
        <v>123</v>
      </c>
      <c r="J226" s="1"/>
      <c r="K226" s="1" t="s">
        <v>512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54"/>
    </row>
    <row r="227" spans="1:28" s="24" customFormat="1" ht="25.5">
      <c r="A227" s="52">
        <v>223</v>
      </c>
      <c r="B227" s="17" t="s">
        <v>438</v>
      </c>
      <c r="C227" s="1"/>
      <c r="D227" s="34"/>
      <c r="E227" s="34"/>
      <c r="F227" s="34"/>
      <c r="G227" s="10">
        <v>2012</v>
      </c>
      <c r="H227" s="12">
        <v>2761.63</v>
      </c>
      <c r="I227" s="1" t="s">
        <v>123</v>
      </c>
      <c r="J227" s="1"/>
      <c r="K227" s="1" t="s">
        <v>513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54"/>
    </row>
    <row r="228" spans="1:28" s="24" customFormat="1" ht="25.5">
      <c r="A228" s="52">
        <v>224</v>
      </c>
      <c r="B228" s="17" t="s">
        <v>438</v>
      </c>
      <c r="C228" s="1"/>
      <c r="D228" s="34"/>
      <c r="E228" s="34"/>
      <c r="F228" s="34"/>
      <c r="G228" s="10">
        <v>2012</v>
      </c>
      <c r="H228" s="12">
        <v>9248.69</v>
      </c>
      <c r="I228" s="1" t="s">
        <v>123</v>
      </c>
      <c r="J228" s="1"/>
      <c r="K228" s="1" t="s">
        <v>514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54"/>
    </row>
    <row r="229" spans="1:28" s="24" customFormat="1" ht="25.5">
      <c r="A229" s="52">
        <v>225</v>
      </c>
      <c r="B229" s="17" t="s">
        <v>438</v>
      </c>
      <c r="C229" s="1"/>
      <c r="D229" s="34"/>
      <c r="E229" s="34"/>
      <c r="F229" s="34"/>
      <c r="G229" s="10">
        <v>2012</v>
      </c>
      <c r="H229" s="12">
        <v>9938.7</v>
      </c>
      <c r="I229" s="1" t="s">
        <v>123</v>
      </c>
      <c r="J229" s="1"/>
      <c r="K229" s="1" t="s">
        <v>515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54"/>
    </row>
    <row r="230" spans="1:28" s="24" customFormat="1" ht="25.5">
      <c r="A230" s="52">
        <v>226</v>
      </c>
      <c r="B230" s="17" t="s">
        <v>438</v>
      </c>
      <c r="C230" s="1"/>
      <c r="D230" s="34"/>
      <c r="E230" s="34"/>
      <c r="F230" s="34"/>
      <c r="G230" s="10">
        <v>2012</v>
      </c>
      <c r="H230" s="12">
        <v>9685.09</v>
      </c>
      <c r="I230" s="1" t="s">
        <v>123</v>
      </c>
      <c r="J230" s="1"/>
      <c r="K230" s="1" t="s">
        <v>516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54"/>
    </row>
    <row r="231" spans="1:28" s="24" customFormat="1" ht="25.5">
      <c r="A231" s="52">
        <v>227</v>
      </c>
      <c r="B231" s="17" t="s">
        <v>438</v>
      </c>
      <c r="C231" s="1"/>
      <c r="D231" s="34"/>
      <c r="E231" s="34"/>
      <c r="F231" s="34"/>
      <c r="G231" s="10">
        <v>2012</v>
      </c>
      <c r="H231" s="12">
        <v>7951.69</v>
      </c>
      <c r="I231" s="1" t="s">
        <v>123</v>
      </c>
      <c r="J231" s="1"/>
      <c r="K231" s="1" t="s">
        <v>517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54"/>
    </row>
    <row r="232" spans="1:28" s="24" customFormat="1" ht="25.5">
      <c r="A232" s="52">
        <v>228</v>
      </c>
      <c r="B232" s="17" t="s">
        <v>438</v>
      </c>
      <c r="C232" s="1"/>
      <c r="D232" s="34"/>
      <c r="E232" s="34"/>
      <c r="F232" s="34"/>
      <c r="G232" s="10">
        <v>2012</v>
      </c>
      <c r="H232" s="12">
        <v>9752.7</v>
      </c>
      <c r="I232" s="1" t="s">
        <v>123</v>
      </c>
      <c r="J232" s="1"/>
      <c r="K232" s="1" t="s">
        <v>518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54"/>
    </row>
    <row r="233" spans="1:28" s="24" customFormat="1" ht="25.5">
      <c r="A233" s="52">
        <v>229</v>
      </c>
      <c r="B233" s="17" t="s">
        <v>438</v>
      </c>
      <c r="C233" s="1"/>
      <c r="D233" s="34"/>
      <c r="E233" s="34"/>
      <c r="F233" s="34"/>
      <c r="G233" s="10">
        <v>2012</v>
      </c>
      <c r="H233" s="12">
        <v>7886.03</v>
      </c>
      <c r="I233" s="1" t="s">
        <v>123</v>
      </c>
      <c r="J233" s="1"/>
      <c r="K233" s="1" t="s">
        <v>519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54"/>
    </row>
    <row r="234" spans="1:28" s="24" customFormat="1" ht="25.5">
      <c r="A234" s="52">
        <v>230</v>
      </c>
      <c r="B234" s="17" t="s">
        <v>438</v>
      </c>
      <c r="C234" s="1"/>
      <c r="D234" s="34"/>
      <c r="E234" s="34"/>
      <c r="F234" s="34"/>
      <c r="G234" s="10">
        <v>2012</v>
      </c>
      <c r="H234" s="12">
        <v>15516.21</v>
      </c>
      <c r="I234" s="1" t="s">
        <v>123</v>
      </c>
      <c r="J234" s="1"/>
      <c r="K234" s="1" t="s">
        <v>520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54"/>
    </row>
    <row r="235" spans="1:28" s="24" customFormat="1" ht="25.5">
      <c r="A235" s="52">
        <v>231</v>
      </c>
      <c r="B235" s="17" t="s">
        <v>438</v>
      </c>
      <c r="C235" s="1"/>
      <c r="D235" s="34"/>
      <c r="E235" s="34"/>
      <c r="F235" s="34"/>
      <c r="G235" s="10">
        <v>2012</v>
      </c>
      <c r="H235" s="12">
        <v>7951.69</v>
      </c>
      <c r="I235" s="1" t="s">
        <v>123</v>
      </c>
      <c r="J235" s="1"/>
      <c r="K235" s="1" t="s">
        <v>521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54"/>
    </row>
    <row r="236" spans="1:28" s="24" customFormat="1" ht="25.5">
      <c r="A236" s="52">
        <v>232</v>
      </c>
      <c r="B236" s="17" t="s">
        <v>438</v>
      </c>
      <c r="C236" s="1"/>
      <c r="D236" s="34"/>
      <c r="E236" s="34"/>
      <c r="F236" s="34"/>
      <c r="G236" s="10">
        <v>2012</v>
      </c>
      <c r="H236" s="12">
        <v>9105.23</v>
      </c>
      <c r="I236" s="1" t="s">
        <v>123</v>
      </c>
      <c r="J236" s="1"/>
      <c r="K236" s="1" t="s">
        <v>522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54"/>
    </row>
    <row r="237" spans="1:28" s="24" customFormat="1" ht="25.5">
      <c r="A237" s="52">
        <v>233</v>
      </c>
      <c r="B237" s="17" t="s">
        <v>438</v>
      </c>
      <c r="C237" s="1"/>
      <c r="D237" s="34"/>
      <c r="E237" s="34"/>
      <c r="F237" s="34"/>
      <c r="G237" s="10">
        <v>2012</v>
      </c>
      <c r="H237" s="12">
        <v>1108.8</v>
      </c>
      <c r="I237" s="1" t="s">
        <v>123</v>
      </c>
      <c r="J237" s="1"/>
      <c r="K237" s="1" t="s">
        <v>523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54"/>
    </row>
    <row r="238" spans="1:28" s="24" customFormat="1" ht="25.5">
      <c r="A238" s="52">
        <v>234</v>
      </c>
      <c r="B238" s="17" t="s">
        <v>438</v>
      </c>
      <c r="C238" s="1"/>
      <c r="D238" s="34"/>
      <c r="E238" s="34"/>
      <c r="F238" s="34"/>
      <c r="G238" s="10">
        <v>2012</v>
      </c>
      <c r="H238" s="12">
        <v>7087.6</v>
      </c>
      <c r="I238" s="1" t="s">
        <v>123</v>
      </c>
      <c r="J238" s="1"/>
      <c r="K238" s="1" t="s">
        <v>524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54"/>
    </row>
    <row r="239" spans="1:28" s="24" customFormat="1" ht="25.5">
      <c r="A239" s="52">
        <v>235</v>
      </c>
      <c r="B239" s="17" t="s">
        <v>438</v>
      </c>
      <c r="C239" s="1"/>
      <c r="D239" s="34"/>
      <c r="E239" s="34"/>
      <c r="F239" s="34"/>
      <c r="G239" s="10">
        <v>2012</v>
      </c>
      <c r="H239" s="12">
        <v>5913</v>
      </c>
      <c r="I239" s="1" t="s">
        <v>123</v>
      </c>
      <c r="J239" s="1"/>
      <c r="K239" s="1" t="s">
        <v>525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54"/>
    </row>
    <row r="240" spans="1:28" s="24" customFormat="1" ht="25.5">
      <c r="A240" s="52">
        <v>236</v>
      </c>
      <c r="B240" s="17" t="s">
        <v>438</v>
      </c>
      <c r="C240" s="1"/>
      <c r="D240" s="34"/>
      <c r="E240" s="34"/>
      <c r="F240" s="34"/>
      <c r="G240" s="10">
        <v>2012</v>
      </c>
      <c r="H240" s="12">
        <v>8320.8</v>
      </c>
      <c r="I240" s="1" t="s">
        <v>123</v>
      </c>
      <c r="J240" s="1"/>
      <c r="K240" s="1" t="s">
        <v>526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54"/>
    </row>
    <row r="241" spans="1:28" s="24" customFormat="1" ht="12.75">
      <c r="A241" s="52">
        <v>237</v>
      </c>
      <c r="B241" s="17" t="s">
        <v>439</v>
      </c>
      <c r="C241" s="1"/>
      <c r="D241" s="34"/>
      <c r="E241" s="34"/>
      <c r="F241" s="34"/>
      <c r="G241" s="10">
        <v>2012</v>
      </c>
      <c r="H241" s="12">
        <v>42625.58</v>
      </c>
      <c r="I241" s="1" t="s">
        <v>123</v>
      </c>
      <c r="J241" s="1"/>
      <c r="K241" s="1" t="s">
        <v>527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54"/>
    </row>
    <row r="242" spans="1:28" s="24" customFormat="1" ht="12.75">
      <c r="A242" s="52">
        <v>238</v>
      </c>
      <c r="B242" s="17" t="s">
        <v>440</v>
      </c>
      <c r="C242" s="1"/>
      <c r="D242" s="34"/>
      <c r="E242" s="34"/>
      <c r="F242" s="34"/>
      <c r="G242" s="10">
        <v>2013</v>
      </c>
      <c r="H242" s="12">
        <v>108331.34</v>
      </c>
      <c r="I242" s="1" t="s">
        <v>123</v>
      </c>
      <c r="J242" s="1"/>
      <c r="K242" s="1" t="s">
        <v>528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54"/>
    </row>
    <row r="243" spans="1:28" s="24" customFormat="1" ht="12.75">
      <c r="A243" s="52">
        <v>239</v>
      </c>
      <c r="B243" s="17" t="s">
        <v>441</v>
      </c>
      <c r="C243" s="1"/>
      <c r="D243" s="34"/>
      <c r="E243" s="34"/>
      <c r="F243" s="34"/>
      <c r="G243" s="10">
        <v>2013</v>
      </c>
      <c r="H243" s="12">
        <v>23000</v>
      </c>
      <c r="I243" s="1" t="s">
        <v>123</v>
      </c>
      <c r="J243" s="1"/>
      <c r="K243" s="1" t="s">
        <v>463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54"/>
    </row>
    <row r="244" spans="1:28" s="24" customFormat="1" ht="12.75">
      <c r="A244" s="52">
        <v>240</v>
      </c>
      <c r="B244" s="17" t="s">
        <v>442</v>
      </c>
      <c r="C244" s="1"/>
      <c r="D244" s="34"/>
      <c r="E244" s="34"/>
      <c r="F244" s="34"/>
      <c r="G244" s="10">
        <v>2013</v>
      </c>
      <c r="H244" s="12">
        <v>119285.95</v>
      </c>
      <c r="I244" s="1" t="s">
        <v>123</v>
      </c>
      <c r="J244" s="1"/>
      <c r="K244" s="1" t="s">
        <v>445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54"/>
    </row>
    <row r="245" spans="1:28" s="24" customFormat="1" ht="12.75">
      <c r="A245" s="52">
        <v>241</v>
      </c>
      <c r="B245" s="17" t="s">
        <v>443</v>
      </c>
      <c r="C245" s="1"/>
      <c r="D245" s="34"/>
      <c r="E245" s="34"/>
      <c r="F245" s="34"/>
      <c r="G245" s="10">
        <v>1983</v>
      </c>
      <c r="H245" s="12">
        <v>5586.33</v>
      </c>
      <c r="I245" s="1" t="s">
        <v>123</v>
      </c>
      <c r="J245" s="1"/>
      <c r="K245" s="1" t="s">
        <v>529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54"/>
    </row>
    <row r="246" spans="1:28" s="137" customFormat="1" ht="25.5">
      <c r="A246" s="52">
        <v>242</v>
      </c>
      <c r="B246" s="44" t="s">
        <v>739</v>
      </c>
      <c r="C246" s="53"/>
      <c r="D246" s="53"/>
      <c r="E246" s="1"/>
      <c r="F246" s="53"/>
      <c r="G246" s="1" t="s">
        <v>740</v>
      </c>
      <c r="H246" s="138">
        <v>378093.32</v>
      </c>
      <c r="I246" s="1" t="s">
        <v>123</v>
      </c>
      <c r="J246" s="53"/>
      <c r="K246" s="44" t="s">
        <v>741</v>
      </c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170"/>
    </row>
    <row r="247" spans="1:28" s="137" customFormat="1" ht="12.75">
      <c r="A247" s="52">
        <v>243</v>
      </c>
      <c r="B247" s="44" t="s">
        <v>744</v>
      </c>
      <c r="C247" s="53"/>
      <c r="D247" s="53"/>
      <c r="E247" s="1"/>
      <c r="F247" s="53"/>
      <c r="G247" s="1">
        <v>2014</v>
      </c>
      <c r="H247" s="138">
        <v>21000000</v>
      </c>
      <c r="I247" s="1" t="s">
        <v>123</v>
      </c>
      <c r="J247" s="53"/>
      <c r="K247" s="44" t="s">
        <v>481</v>
      </c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170"/>
    </row>
    <row r="248" spans="1:28" s="137" customFormat="1" ht="12.75">
      <c r="A248" s="52">
        <v>244</v>
      </c>
      <c r="B248" s="44" t="s">
        <v>802</v>
      </c>
      <c r="C248" s="53"/>
      <c r="D248" s="53"/>
      <c r="E248" s="1"/>
      <c r="F248" s="53"/>
      <c r="G248" s="1">
        <v>2014</v>
      </c>
      <c r="H248" s="138">
        <v>2078218.4</v>
      </c>
      <c r="I248" s="1" t="s">
        <v>123</v>
      </c>
      <c r="J248" s="53"/>
      <c r="K248" s="44" t="s">
        <v>803</v>
      </c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170"/>
    </row>
    <row r="249" spans="1:28" s="137" customFormat="1" ht="26.25" thickBot="1">
      <c r="A249" s="62">
        <v>245</v>
      </c>
      <c r="B249" s="57" t="s">
        <v>804</v>
      </c>
      <c r="C249" s="173"/>
      <c r="D249" s="173"/>
      <c r="E249" s="46"/>
      <c r="F249" s="173"/>
      <c r="G249" s="46">
        <v>2014</v>
      </c>
      <c r="H249" s="174">
        <v>7000</v>
      </c>
      <c r="I249" s="46" t="s">
        <v>123</v>
      </c>
      <c r="J249" s="173"/>
      <c r="K249" s="57" t="s">
        <v>448</v>
      </c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5"/>
    </row>
    <row r="250" spans="1:28" s="24" customFormat="1" ht="13.5" thickBot="1">
      <c r="A250" s="290" t="s">
        <v>0</v>
      </c>
      <c r="B250" s="291" t="s">
        <v>0</v>
      </c>
      <c r="C250" s="291"/>
      <c r="D250" s="97"/>
      <c r="E250" s="97"/>
      <c r="F250" s="97"/>
      <c r="G250" s="130"/>
      <c r="H250" s="176">
        <f>SUM(H5:H249)</f>
        <v>43304374.47000002</v>
      </c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8"/>
    </row>
    <row r="251" spans="1:28" ht="12.75" customHeight="1" thickBot="1">
      <c r="A251" s="295" t="s">
        <v>652</v>
      </c>
      <c r="B251" s="296"/>
      <c r="C251" s="296"/>
      <c r="D251" s="296"/>
      <c r="E251" s="296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  <c r="X251" s="296"/>
      <c r="Y251" s="296"/>
      <c r="Z251" s="296"/>
      <c r="AA251" s="296"/>
      <c r="AB251" s="297"/>
    </row>
    <row r="252" spans="1:28" s="24" customFormat="1" ht="26.25" thickBot="1">
      <c r="A252" s="179">
        <v>1</v>
      </c>
      <c r="B252" s="180" t="s">
        <v>111</v>
      </c>
      <c r="C252" s="177" t="s">
        <v>244</v>
      </c>
      <c r="D252" s="177" t="s">
        <v>122</v>
      </c>
      <c r="E252" s="177" t="s">
        <v>108</v>
      </c>
      <c r="F252" s="177" t="s">
        <v>108</v>
      </c>
      <c r="G252" s="130" t="s">
        <v>108</v>
      </c>
      <c r="H252" s="313" t="s">
        <v>758</v>
      </c>
      <c r="I252" s="314"/>
      <c r="J252" s="181" t="s">
        <v>265</v>
      </c>
      <c r="K252" s="130" t="s">
        <v>248</v>
      </c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8"/>
    </row>
    <row r="253" spans="1:28" ht="12.75" customHeight="1" thickBot="1">
      <c r="A253" s="295" t="s">
        <v>114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7"/>
    </row>
    <row r="254" spans="1:28" s="24" customFormat="1" ht="12.75">
      <c r="A254" s="49">
        <v>1</v>
      </c>
      <c r="B254" s="167" t="s">
        <v>294</v>
      </c>
      <c r="C254" s="74"/>
      <c r="D254" s="168"/>
      <c r="E254" s="168"/>
      <c r="F254" s="168"/>
      <c r="G254" s="169"/>
      <c r="H254" s="147">
        <v>668406.35</v>
      </c>
      <c r="I254" s="74" t="s">
        <v>123</v>
      </c>
      <c r="J254" s="182" t="s">
        <v>291</v>
      </c>
      <c r="K254" s="74" t="s">
        <v>303</v>
      </c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51"/>
    </row>
    <row r="255" spans="1:28" s="24" customFormat="1" ht="12.75">
      <c r="A255" s="52">
        <v>2</v>
      </c>
      <c r="B255" s="17" t="s">
        <v>179</v>
      </c>
      <c r="C255" s="1"/>
      <c r="D255" s="34"/>
      <c r="E255" s="34"/>
      <c r="F255" s="34"/>
      <c r="G255" s="10">
        <v>2013</v>
      </c>
      <c r="H255" s="12">
        <v>492735.07</v>
      </c>
      <c r="I255" s="1" t="s">
        <v>123</v>
      </c>
      <c r="J255" s="15" t="s">
        <v>291</v>
      </c>
      <c r="K255" s="1" t="s">
        <v>317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54"/>
    </row>
    <row r="256" spans="1:28" s="24" customFormat="1" ht="12.75">
      <c r="A256" s="52">
        <v>3</v>
      </c>
      <c r="B256" s="17" t="s">
        <v>180</v>
      </c>
      <c r="C256" s="1"/>
      <c r="D256" s="34"/>
      <c r="E256" s="34"/>
      <c r="F256" s="34"/>
      <c r="G256" s="10"/>
      <c r="H256" s="12">
        <v>228660.98</v>
      </c>
      <c r="I256" s="1" t="s">
        <v>123</v>
      </c>
      <c r="J256" s="1"/>
      <c r="K256" s="1" t="s">
        <v>186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4"/>
    </row>
    <row r="257" spans="1:28" s="24" customFormat="1" ht="12.75">
      <c r="A257" s="52">
        <v>4</v>
      </c>
      <c r="B257" s="17" t="s">
        <v>181</v>
      </c>
      <c r="C257" s="1"/>
      <c r="D257" s="34"/>
      <c r="E257" s="34"/>
      <c r="F257" s="34"/>
      <c r="G257" s="10"/>
      <c r="H257" s="12">
        <v>286225.26</v>
      </c>
      <c r="I257" s="1" t="s">
        <v>123</v>
      </c>
      <c r="J257" s="15" t="s">
        <v>291</v>
      </c>
      <c r="K257" s="1" t="s">
        <v>307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54"/>
    </row>
    <row r="258" spans="1:28" s="24" customFormat="1" ht="12.75">
      <c r="A258" s="52">
        <v>5</v>
      </c>
      <c r="B258" s="17" t="s">
        <v>181</v>
      </c>
      <c r="C258" s="1"/>
      <c r="D258" s="34"/>
      <c r="E258" s="34"/>
      <c r="F258" s="34"/>
      <c r="G258" s="10"/>
      <c r="H258" s="12">
        <v>358852.16</v>
      </c>
      <c r="I258" s="1" t="s">
        <v>123</v>
      </c>
      <c r="J258" s="15" t="s">
        <v>291</v>
      </c>
      <c r="K258" s="1" t="s">
        <v>308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54"/>
    </row>
    <row r="259" spans="1:28" s="24" customFormat="1" ht="12.75">
      <c r="A259" s="52">
        <v>6</v>
      </c>
      <c r="B259" s="17" t="s">
        <v>293</v>
      </c>
      <c r="C259" s="1"/>
      <c r="D259" s="34"/>
      <c r="E259" s="34"/>
      <c r="F259" s="34"/>
      <c r="G259" s="10"/>
      <c r="H259" s="12">
        <v>198199.22</v>
      </c>
      <c r="I259" s="1" t="s">
        <v>123</v>
      </c>
      <c r="J259" s="15" t="s">
        <v>291</v>
      </c>
      <c r="K259" s="1" t="s">
        <v>318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4"/>
    </row>
    <row r="260" spans="1:28" s="24" customFormat="1" ht="12.75">
      <c r="A260" s="52">
        <v>7</v>
      </c>
      <c r="B260" s="17" t="s">
        <v>181</v>
      </c>
      <c r="C260" s="1"/>
      <c r="D260" s="34"/>
      <c r="E260" s="34"/>
      <c r="F260" s="34"/>
      <c r="G260" s="10"/>
      <c r="H260" s="12">
        <v>182568.52</v>
      </c>
      <c r="I260" s="1" t="s">
        <v>123</v>
      </c>
      <c r="J260" s="15" t="s">
        <v>291</v>
      </c>
      <c r="K260" s="1" t="s">
        <v>309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54"/>
    </row>
    <row r="261" spans="1:28" s="24" customFormat="1" ht="12.75">
      <c r="A261" s="52">
        <v>8</v>
      </c>
      <c r="B261" s="17" t="s">
        <v>293</v>
      </c>
      <c r="C261" s="1"/>
      <c r="D261" s="34"/>
      <c r="E261" s="34"/>
      <c r="F261" s="34"/>
      <c r="G261" s="10"/>
      <c r="H261" s="12">
        <v>201341.72</v>
      </c>
      <c r="I261" s="1" t="s">
        <v>123</v>
      </c>
      <c r="J261" s="15" t="s">
        <v>291</v>
      </c>
      <c r="K261" s="1" t="s">
        <v>310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4"/>
    </row>
    <row r="262" spans="1:28" s="24" customFormat="1" ht="12.75">
      <c r="A262" s="52">
        <v>9</v>
      </c>
      <c r="B262" s="17" t="s">
        <v>181</v>
      </c>
      <c r="C262" s="1"/>
      <c r="D262" s="34"/>
      <c r="E262" s="34"/>
      <c r="F262" s="34"/>
      <c r="G262" s="10"/>
      <c r="H262" s="12">
        <v>207043.74</v>
      </c>
      <c r="I262" s="1" t="s">
        <v>123</v>
      </c>
      <c r="J262" s="15" t="s">
        <v>291</v>
      </c>
      <c r="K262" s="1" t="s">
        <v>311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4"/>
    </row>
    <row r="263" spans="1:28" s="24" customFormat="1" ht="12.75">
      <c r="A263" s="52">
        <v>10</v>
      </c>
      <c r="B263" s="17" t="s">
        <v>181</v>
      </c>
      <c r="C263" s="1"/>
      <c r="D263" s="34"/>
      <c r="E263" s="34"/>
      <c r="F263" s="34"/>
      <c r="G263" s="10"/>
      <c r="H263" s="12">
        <v>450685.55</v>
      </c>
      <c r="I263" s="1" t="s">
        <v>123</v>
      </c>
      <c r="J263" s="15" t="s">
        <v>291</v>
      </c>
      <c r="K263" s="1" t="s">
        <v>312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4"/>
    </row>
    <row r="264" spans="1:28" s="24" customFormat="1" ht="12.75">
      <c r="A264" s="52">
        <v>11</v>
      </c>
      <c r="B264" s="17" t="s">
        <v>181</v>
      </c>
      <c r="C264" s="1"/>
      <c r="D264" s="34"/>
      <c r="E264" s="34"/>
      <c r="F264" s="34"/>
      <c r="G264" s="10"/>
      <c r="H264" s="12">
        <v>299555.81</v>
      </c>
      <c r="I264" s="1" t="s">
        <v>123</v>
      </c>
      <c r="J264" s="15" t="s">
        <v>291</v>
      </c>
      <c r="K264" s="1" t="s">
        <v>306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54"/>
    </row>
    <row r="265" spans="1:28" s="24" customFormat="1" ht="12.75">
      <c r="A265" s="52">
        <v>12</v>
      </c>
      <c r="B265" s="17" t="s">
        <v>293</v>
      </c>
      <c r="C265" s="1"/>
      <c r="D265" s="34"/>
      <c r="E265" s="34"/>
      <c r="F265" s="34"/>
      <c r="G265" s="10">
        <v>2006</v>
      </c>
      <c r="H265" s="12">
        <v>436458.97</v>
      </c>
      <c r="I265" s="1" t="s">
        <v>123</v>
      </c>
      <c r="J265" s="15" t="s">
        <v>291</v>
      </c>
      <c r="K265" s="1" t="s">
        <v>313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4"/>
    </row>
    <row r="266" spans="1:28" s="24" customFormat="1" ht="25.5">
      <c r="A266" s="52">
        <v>13</v>
      </c>
      <c r="B266" s="17" t="s">
        <v>293</v>
      </c>
      <c r="C266" s="1"/>
      <c r="D266" s="34"/>
      <c r="E266" s="34"/>
      <c r="F266" s="34"/>
      <c r="G266" s="10">
        <v>2007</v>
      </c>
      <c r="H266" s="12">
        <v>788054.91</v>
      </c>
      <c r="I266" s="1" t="s">
        <v>123</v>
      </c>
      <c r="J266" s="15" t="s">
        <v>291</v>
      </c>
      <c r="K266" s="1" t="s">
        <v>187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54"/>
    </row>
    <row r="267" spans="1:28" s="24" customFormat="1" ht="12.75">
      <c r="A267" s="52">
        <v>14</v>
      </c>
      <c r="B267" s="17" t="s">
        <v>181</v>
      </c>
      <c r="C267" s="1"/>
      <c r="D267" s="34"/>
      <c r="E267" s="34"/>
      <c r="F267" s="34"/>
      <c r="G267" s="10"/>
      <c r="H267" s="12">
        <v>179736.26</v>
      </c>
      <c r="I267" s="1" t="s">
        <v>123</v>
      </c>
      <c r="J267" s="15" t="s">
        <v>291</v>
      </c>
      <c r="K267" s="1" t="s">
        <v>314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4"/>
    </row>
    <row r="268" spans="1:28" s="24" customFormat="1" ht="25.5">
      <c r="A268" s="52">
        <v>15</v>
      </c>
      <c r="B268" s="17" t="s">
        <v>182</v>
      </c>
      <c r="C268" s="1"/>
      <c r="D268" s="34"/>
      <c r="E268" s="34"/>
      <c r="F268" s="34"/>
      <c r="G268" s="10"/>
      <c r="H268" s="12">
        <v>65000</v>
      </c>
      <c r="I268" s="1" t="s">
        <v>123</v>
      </c>
      <c r="J268" s="1"/>
      <c r="K268" s="1" t="s">
        <v>187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54"/>
    </row>
    <row r="269" spans="1:28" s="24" customFormat="1" ht="12.75">
      <c r="A269" s="52">
        <v>16</v>
      </c>
      <c r="B269" s="17" t="s">
        <v>179</v>
      </c>
      <c r="C269" s="1"/>
      <c r="D269" s="34"/>
      <c r="E269" s="34"/>
      <c r="F269" s="34"/>
      <c r="G269" s="10">
        <v>2010</v>
      </c>
      <c r="H269" s="12">
        <v>721999.05</v>
      </c>
      <c r="I269" s="1" t="s">
        <v>123</v>
      </c>
      <c r="J269" s="15" t="s">
        <v>291</v>
      </c>
      <c r="K269" s="1" t="s">
        <v>295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4"/>
    </row>
    <row r="270" spans="1:28" s="24" customFormat="1" ht="12.75">
      <c r="A270" s="52">
        <v>17</v>
      </c>
      <c r="B270" s="17" t="s">
        <v>181</v>
      </c>
      <c r="C270" s="1"/>
      <c r="D270" s="34"/>
      <c r="E270" s="34"/>
      <c r="F270" s="34"/>
      <c r="G270" s="10"/>
      <c r="H270" s="12">
        <v>13800</v>
      </c>
      <c r="I270" s="1" t="s">
        <v>123</v>
      </c>
      <c r="J270" s="1" t="s">
        <v>188</v>
      </c>
      <c r="K270" s="1" t="s">
        <v>305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54"/>
    </row>
    <row r="271" spans="1:28" s="24" customFormat="1" ht="25.5">
      <c r="A271" s="52">
        <v>18</v>
      </c>
      <c r="B271" s="17" t="s">
        <v>183</v>
      </c>
      <c r="C271" s="1"/>
      <c r="D271" s="34"/>
      <c r="E271" s="34"/>
      <c r="F271" s="34"/>
      <c r="G271" s="10">
        <v>2012</v>
      </c>
      <c r="H271" s="12">
        <v>5203.25</v>
      </c>
      <c r="I271" s="1" t="s">
        <v>123</v>
      </c>
      <c r="J271" s="1"/>
      <c r="K271" s="1" t="s">
        <v>315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4"/>
    </row>
    <row r="272" spans="1:28" s="24" customFormat="1" ht="38.25">
      <c r="A272" s="52">
        <v>19</v>
      </c>
      <c r="B272" s="17" t="s">
        <v>184</v>
      </c>
      <c r="C272" s="1"/>
      <c r="D272" s="34"/>
      <c r="E272" s="34"/>
      <c r="F272" s="34"/>
      <c r="G272" s="10">
        <v>2012</v>
      </c>
      <c r="H272" s="12">
        <v>4634.15</v>
      </c>
      <c r="I272" s="1" t="s">
        <v>123</v>
      </c>
      <c r="J272" s="1"/>
      <c r="K272" s="1" t="s">
        <v>296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54"/>
    </row>
    <row r="273" spans="1:28" s="24" customFormat="1" ht="38.25">
      <c r="A273" s="52">
        <v>20</v>
      </c>
      <c r="B273" s="17" t="s">
        <v>185</v>
      </c>
      <c r="C273" s="1"/>
      <c r="D273" s="34"/>
      <c r="E273" s="34"/>
      <c r="F273" s="34"/>
      <c r="G273" s="10">
        <v>2012</v>
      </c>
      <c r="H273" s="12">
        <v>3577.24</v>
      </c>
      <c r="I273" s="1" t="s">
        <v>123</v>
      </c>
      <c r="J273" s="1"/>
      <c r="K273" s="1" t="s">
        <v>297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4"/>
    </row>
    <row r="274" spans="1:28" s="24" customFormat="1" ht="12.75">
      <c r="A274" s="52">
        <v>21</v>
      </c>
      <c r="B274" s="17" t="s">
        <v>752</v>
      </c>
      <c r="C274" s="1"/>
      <c r="D274" s="34"/>
      <c r="E274" s="34"/>
      <c r="F274" s="34"/>
      <c r="G274" s="10">
        <v>2013</v>
      </c>
      <c r="H274" s="12">
        <v>4920</v>
      </c>
      <c r="I274" s="1" t="s">
        <v>123</v>
      </c>
      <c r="J274" s="183"/>
      <c r="K274" s="1" t="s">
        <v>314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54"/>
    </row>
    <row r="275" spans="1:28" s="24" customFormat="1" ht="12.75">
      <c r="A275" s="52">
        <v>22</v>
      </c>
      <c r="B275" s="17" t="s">
        <v>753</v>
      </c>
      <c r="C275" s="1"/>
      <c r="D275" s="34"/>
      <c r="E275" s="34"/>
      <c r="F275" s="34"/>
      <c r="G275" s="10">
        <v>2013</v>
      </c>
      <c r="H275" s="12">
        <v>4920</v>
      </c>
      <c r="I275" s="1"/>
      <c r="J275" s="1"/>
      <c r="K275" s="1" t="s">
        <v>314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4"/>
    </row>
    <row r="276" spans="1:28" s="24" customFormat="1" ht="12.75">
      <c r="A276" s="52">
        <v>23</v>
      </c>
      <c r="B276" s="17" t="s">
        <v>754</v>
      </c>
      <c r="C276" s="1"/>
      <c r="D276" s="34"/>
      <c r="E276" s="34"/>
      <c r="F276" s="34"/>
      <c r="G276" s="10">
        <v>2014</v>
      </c>
      <c r="H276" s="12">
        <v>4000</v>
      </c>
      <c r="I276" s="1" t="s">
        <v>123</v>
      </c>
      <c r="J276" s="1"/>
      <c r="K276" s="1" t="s">
        <v>755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54"/>
    </row>
    <row r="277" spans="1:28" s="24" customFormat="1" ht="25.5">
      <c r="A277" s="52">
        <v>24</v>
      </c>
      <c r="B277" s="17" t="s">
        <v>203</v>
      </c>
      <c r="C277" s="1"/>
      <c r="D277" s="34"/>
      <c r="E277" s="34"/>
      <c r="F277" s="34"/>
      <c r="G277" s="10"/>
      <c r="H277" s="12">
        <v>16871.5</v>
      </c>
      <c r="I277" s="1" t="s">
        <v>123</v>
      </c>
      <c r="J277" s="1"/>
      <c r="K277" s="1" t="s">
        <v>304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4"/>
    </row>
    <row r="278" spans="1:28" s="24" customFormat="1" ht="25.5">
      <c r="A278" s="52">
        <v>25</v>
      </c>
      <c r="B278" s="17" t="s">
        <v>203</v>
      </c>
      <c r="C278" s="1"/>
      <c r="D278" s="34"/>
      <c r="E278" s="34"/>
      <c r="F278" s="34"/>
      <c r="G278" s="10"/>
      <c r="H278" s="12">
        <v>13276.8</v>
      </c>
      <c r="I278" s="1" t="s">
        <v>123</v>
      </c>
      <c r="J278" s="1"/>
      <c r="K278" s="1" t="s">
        <v>319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4"/>
    </row>
    <row r="279" spans="1:28" s="24" customFormat="1" ht="12.75">
      <c r="A279" s="52">
        <v>26</v>
      </c>
      <c r="B279" s="17" t="s">
        <v>203</v>
      </c>
      <c r="C279" s="1"/>
      <c r="D279" s="34"/>
      <c r="E279" s="34"/>
      <c r="F279" s="34"/>
      <c r="G279" s="10"/>
      <c r="H279" s="12">
        <v>28892.8</v>
      </c>
      <c r="I279" s="1" t="s">
        <v>123</v>
      </c>
      <c r="J279" s="1"/>
      <c r="K279" s="1" t="s">
        <v>305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4"/>
    </row>
    <row r="280" spans="1:28" s="24" customFormat="1" ht="12.75">
      <c r="A280" s="52">
        <v>27</v>
      </c>
      <c r="B280" s="17" t="s">
        <v>203</v>
      </c>
      <c r="C280" s="1"/>
      <c r="D280" s="34"/>
      <c r="E280" s="34"/>
      <c r="F280" s="34"/>
      <c r="G280" s="10"/>
      <c r="H280" s="12">
        <v>14180.7</v>
      </c>
      <c r="I280" s="1" t="s">
        <v>123</v>
      </c>
      <c r="J280" s="1"/>
      <c r="K280" s="1" t="s">
        <v>300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4"/>
    </row>
    <row r="281" spans="1:28" s="24" customFormat="1" ht="12.75">
      <c r="A281" s="52">
        <v>28</v>
      </c>
      <c r="B281" s="17" t="s">
        <v>203</v>
      </c>
      <c r="C281" s="1"/>
      <c r="D281" s="34"/>
      <c r="E281" s="34"/>
      <c r="F281" s="34"/>
      <c r="G281" s="10"/>
      <c r="H281" s="12">
        <v>14966</v>
      </c>
      <c r="I281" s="1" t="s">
        <v>123</v>
      </c>
      <c r="J281" s="1"/>
      <c r="K281" s="1" t="s">
        <v>308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4"/>
    </row>
    <row r="282" spans="1:28" s="24" customFormat="1" ht="25.5">
      <c r="A282" s="52">
        <v>29</v>
      </c>
      <c r="B282" s="17" t="s">
        <v>204</v>
      </c>
      <c r="C282" s="1"/>
      <c r="D282" s="34"/>
      <c r="E282" s="34"/>
      <c r="F282" s="34"/>
      <c r="G282" s="10"/>
      <c r="H282" s="12">
        <v>26499.71</v>
      </c>
      <c r="I282" s="1" t="s">
        <v>123</v>
      </c>
      <c r="J282" s="1"/>
      <c r="K282" s="1" t="s">
        <v>314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4"/>
    </row>
    <row r="283" spans="1:28" s="24" customFormat="1" ht="12.75">
      <c r="A283" s="52">
        <v>30</v>
      </c>
      <c r="B283" s="17" t="s">
        <v>203</v>
      </c>
      <c r="C283" s="1"/>
      <c r="D283" s="34"/>
      <c r="E283" s="34"/>
      <c r="F283" s="34"/>
      <c r="G283" s="10"/>
      <c r="H283" s="12">
        <v>11917.2</v>
      </c>
      <c r="I283" s="1" t="s">
        <v>123</v>
      </c>
      <c r="J283" s="1"/>
      <c r="K283" s="1" t="s">
        <v>309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4"/>
    </row>
    <row r="284" spans="1:28" s="24" customFormat="1" ht="25.5">
      <c r="A284" s="52">
        <v>31</v>
      </c>
      <c r="B284" s="17" t="s">
        <v>204</v>
      </c>
      <c r="C284" s="1"/>
      <c r="D284" s="34"/>
      <c r="E284" s="34"/>
      <c r="F284" s="34"/>
      <c r="G284" s="10"/>
      <c r="H284" s="12">
        <v>29907</v>
      </c>
      <c r="I284" s="1" t="s">
        <v>123</v>
      </c>
      <c r="J284" s="1"/>
      <c r="K284" s="1" t="s">
        <v>310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54"/>
    </row>
    <row r="285" spans="1:28" s="24" customFormat="1" ht="12.75">
      <c r="A285" s="52">
        <v>32</v>
      </c>
      <c r="B285" s="17" t="s">
        <v>203</v>
      </c>
      <c r="C285" s="1"/>
      <c r="D285" s="34"/>
      <c r="E285" s="34"/>
      <c r="F285" s="34"/>
      <c r="G285" s="10"/>
      <c r="H285" s="12">
        <v>29757</v>
      </c>
      <c r="I285" s="1" t="s">
        <v>123</v>
      </c>
      <c r="J285" s="1"/>
      <c r="K285" s="1" t="s">
        <v>311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54"/>
    </row>
    <row r="286" spans="1:28" s="24" customFormat="1" ht="12.75">
      <c r="A286" s="52">
        <v>33</v>
      </c>
      <c r="B286" s="17" t="s">
        <v>203</v>
      </c>
      <c r="C286" s="1"/>
      <c r="D286" s="34"/>
      <c r="E286" s="34"/>
      <c r="F286" s="34"/>
      <c r="G286" s="10"/>
      <c r="H286" s="12">
        <v>14657</v>
      </c>
      <c r="I286" s="1" t="s">
        <v>123</v>
      </c>
      <c r="J286" s="1"/>
      <c r="K286" s="1" t="s">
        <v>316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54"/>
    </row>
    <row r="287" spans="1:28" s="24" customFormat="1" ht="12.75">
      <c r="A287" s="52">
        <v>34</v>
      </c>
      <c r="B287" s="17" t="s">
        <v>203</v>
      </c>
      <c r="C287" s="1"/>
      <c r="D287" s="34"/>
      <c r="E287" s="34"/>
      <c r="F287" s="34"/>
      <c r="G287" s="10"/>
      <c r="H287" s="12">
        <v>15792.1</v>
      </c>
      <c r="I287" s="1" t="s">
        <v>123</v>
      </c>
      <c r="J287" s="1"/>
      <c r="K287" s="1" t="s">
        <v>306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54"/>
    </row>
    <row r="288" spans="1:28" s="24" customFormat="1" ht="12.75">
      <c r="A288" s="52">
        <v>35</v>
      </c>
      <c r="B288" s="17" t="s">
        <v>205</v>
      </c>
      <c r="C288" s="1"/>
      <c r="D288" s="34"/>
      <c r="E288" s="34"/>
      <c r="F288" s="34"/>
      <c r="G288" s="10">
        <v>2010</v>
      </c>
      <c r="H288" s="12">
        <v>9900</v>
      </c>
      <c r="I288" s="1" t="s">
        <v>123</v>
      </c>
      <c r="J288" s="1"/>
      <c r="K288" s="1" t="s">
        <v>298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54"/>
    </row>
    <row r="289" spans="1:28" s="24" customFormat="1" ht="25.5">
      <c r="A289" s="52">
        <v>36</v>
      </c>
      <c r="B289" s="17" t="s">
        <v>205</v>
      </c>
      <c r="C289" s="1"/>
      <c r="D289" s="34"/>
      <c r="E289" s="34"/>
      <c r="F289" s="34"/>
      <c r="G289" s="10">
        <v>2010</v>
      </c>
      <c r="H289" s="12">
        <v>5683.98</v>
      </c>
      <c r="I289" s="1" t="s">
        <v>123</v>
      </c>
      <c r="J289" s="1"/>
      <c r="K289" s="1" t="s">
        <v>299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54"/>
    </row>
    <row r="290" spans="1:28" s="24" customFormat="1" ht="12.75">
      <c r="A290" s="52">
        <v>37</v>
      </c>
      <c r="B290" s="17" t="s">
        <v>206</v>
      </c>
      <c r="C290" s="1"/>
      <c r="D290" s="34"/>
      <c r="E290" s="34"/>
      <c r="F290" s="34"/>
      <c r="G290" s="10">
        <v>2010</v>
      </c>
      <c r="H290" s="12">
        <v>12000</v>
      </c>
      <c r="I290" s="1" t="s">
        <v>123</v>
      </c>
      <c r="J290" s="1"/>
      <c r="K290" s="1" t="s">
        <v>295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54"/>
    </row>
    <row r="291" spans="1:28" s="24" customFormat="1" ht="12.75">
      <c r="A291" s="52">
        <v>38</v>
      </c>
      <c r="B291" s="17" t="s">
        <v>206</v>
      </c>
      <c r="C291" s="1"/>
      <c r="D291" s="34"/>
      <c r="E291" s="34"/>
      <c r="F291" s="34"/>
      <c r="G291" s="10">
        <v>2013</v>
      </c>
      <c r="H291" s="12">
        <v>8782.2</v>
      </c>
      <c r="I291" s="1" t="s">
        <v>123</v>
      </c>
      <c r="J291" s="1"/>
      <c r="K291" s="1" t="s">
        <v>300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54"/>
    </row>
    <row r="292" spans="1:28" s="24" customFormat="1" ht="13.5" thickBot="1">
      <c r="A292" s="62">
        <v>39</v>
      </c>
      <c r="B292" s="184" t="s">
        <v>206</v>
      </c>
      <c r="C292" s="46"/>
      <c r="D292" s="185"/>
      <c r="E292" s="185"/>
      <c r="F292" s="185"/>
      <c r="G292" s="186">
        <v>2011</v>
      </c>
      <c r="H292" s="187">
        <v>9548.84</v>
      </c>
      <c r="I292" s="46" t="s">
        <v>123</v>
      </c>
      <c r="J292" s="46"/>
      <c r="K292" s="46" t="s">
        <v>301</v>
      </c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188"/>
    </row>
    <row r="293" spans="1:28" s="24" customFormat="1" ht="13.5" thickBot="1">
      <c r="A293" s="290" t="s">
        <v>0</v>
      </c>
      <c r="B293" s="291"/>
      <c r="C293" s="291"/>
      <c r="D293" s="97"/>
      <c r="E293" s="97"/>
      <c r="F293" s="97"/>
      <c r="G293" s="130"/>
      <c r="H293" s="176">
        <f>SUM(H254:H292)</f>
        <v>6069211.040000001</v>
      </c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8"/>
    </row>
    <row r="294" spans="1:28" s="161" customFormat="1" ht="12.75" customHeight="1" thickBot="1">
      <c r="A294" s="295" t="s">
        <v>115</v>
      </c>
      <c r="B294" s="296"/>
      <c r="C294" s="296"/>
      <c r="D294" s="296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  <c r="X294" s="296"/>
      <c r="Y294" s="296"/>
      <c r="Z294" s="296"/>
      <c r="AA294" s="296"/>
      <c r="AB294" s="297"/>
    </row>
    <row r="295" spans="1:28" s="24" customFormat="1" ht="38.25">
      <c r="A295" s="49">
        <v>1</v>
      </c>
      <c r="B295" s="167" t="s">
        <v>292</v>
      </c>
      <c r="C295" s="74" t="s">
        <v>748</v>
      </c>
      <c r="D295" s="168" t="s">
        <v>122</v>
      </c>
      <c r="E295" s="168" t="s">
        <v>108</v>
      </c>
      <c r="F295" s="168" t="s">
        <v>108</v>
      </c>
      <c r="G295" s="169"/>
      <c r="H295" s="147">
        <v>671677.66</v>
      </c>
      <c r="I295" s="74" t="s">
        <v>123</v>
      </c>
      <c r="J295" s="182" t="s">
        <v>291</v>
      </c>
      <c r="K295" s="74" t="s">
        <v>207</v>
      </c>
      <c r="L295" s="74"/>
      <c r="M295" s="74"/>
      <c r="N295" s="74" t="s">
        <v>749</v>
      </c>
      <c r="O295" s="74"/>
      <c r="P295" s="74" t="s">
        <v>530</v>
      </c>
      <c r="Q295" s="74" t="s">
        <v>530</v>
      </c>
      <c r="R295" s="74" t="s">
        <v>131</v>
      </c>
      <c r="S295" s="74" t="s">
        <v>530</v>
      </c>
      <c r="T295" s="74" t="s">
        <v>531</v>
      </c>
      <c r="U295" s="74" t="s">
        <v>131</v>
      </c>
      <c r="V295" s="74"/>
      <c r="W295" s="74">
        <v>390.31</v>
      </c>
      <c r="X295" s="74"/>
      <c r="Y295" s="74">
        <v>1</v>
      </c>
      <c r="Z295" s="74" t="s">
        <v>122</v>
      </c>
      <c r="AA295" s="74" t="s">
        <v>122</v>
      </c>
      <c r="AB295" s="51" t="s">
        <v>108</v>
      </c>
    </row>
    <row r="296" spans="1:28" s="24" customFormat="1" ht="26.25" thickBot="1">
      <c r="A296" s="62">
        <v>2</v>
      </c>
      <c r="B296" s="184" t="s">
        <v>208</v>
      </c>
      <c r="C296" s="46"/>
      <c r="D296" s="185"/>
      <c r="E296" s="185"/>
      <c r="F296" s="185"/>
      <c r="G296" s="186"/>
      <c r="H296" s="187">
        <v>10492.9</v>
      </c>
      <c r="I296" s="46" t="s">
        <v>123</v>
      </c>
      <c r="J296" s="46"/>
      <c r="K296" s="46" t="s">
        <v>207</v>
      </c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188"/>
    </row>
    <row r="297" spans="1:28" s="24" customFormat="1" ht="13.5" thickBot="1">
      <c r="A297" s="179"/>
      <c r="B297" s="291" t="s">
        <v>0</v>
      </c>
      <c r="C297" s="291"/>
      <c r="D297" s="97"/>
      <c r="E297" s="189"/>
      <c r="F297" s="189"/>
      <c r="G297" s="130"/>
      <c r="H297" s="176">
        <f>SUM(H295:H296)</f>
        <v>682170.56</v>
      </c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8"/>
    </row>
    <row r="298" spans="1:28" s="161" customFormat="1" ht="12.75" customHeight="1" thickBot="1">
      <c r="A298" s="295" t="s">
        <v>653</v>
      </c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  <c r="X298" s="296"/>
      <c r="Y298" s="296"/>
      <c r="Z298" s="296"/>
      <c r="AA298" s="296"/>
      <c r="AB298" s="297"/>
    </row>
    <row r="299" spans="1:28" s="161" customFormat="1" ht="12.75" customHeight="1" thickBot="1">
      <c r="A299" s="295" t="s">
        <v>162</v>
      </c>
      <c r="B299" s="296"/>
      <c r="C299" s="296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  <c r="X299" s="296"/>
      <c r="Y299" s="296"/>
      <c r="Z299" s="296"/>
      <c r="AA299" s="296"/>
      <c r="AB299" s="297"/>
    </row>
    <row r="300" spans="1:28" s="24" customFormat="1" ht="38.25">
      <c r="A300" s="49">
        <v>1</v>
      </c>
      <c r="B300" s="167" t="s">
        <v>163</v>
      </c>
      <c r="C300" s="74" t="s">
        <v>164</v>
      </c>
      <c r="D300" s="74" t="s">
        <v>122</v>
      </c>
      <c r="E300" s="74" t="s">
        <v>108</v>
      </c>
      <c r="F300" s="74" t="s">
        <v>108</v>
      </c>
      <c r="G300" s="169">
        <v>1999</v>
      </c>
      <c r="H300" s="147">
        <v>864214.54</v>
      </c>
      <c r="I300" s="74" t="s">
        <v>123</v>
      </c>
      <c r="J300" s="182" t="s">
        <v>167</v>
      </c>
      <c r="K300" s="74" t="s">
        <v>302</v>
      </c>
      <c r="L300" s="74" t="s">
        <v>745</v>
      </c>
      <c r="M300" s="74" t="s">
        <v>729</v>
      </c>
      <c r="N300" s="74" t="s">
        <v>746</v>
      </c>
      <c r="O300" s="74"/>
      <c r="P300" s="74" t="s">
        <v>530</v>
      </c>
      <c r="Q300" s="74" t="s">
        <v>131</v>
      </c>
      <c r="R300" s="74" t="s">
        <v>131</v>
      </c>
      <c r="S300" s="74" t="s">
        <v>530</v>
      </c>
      <c r="T300" s="74" t="s">
        <v>133</v>
      </c>
      <c r="U300" s="74" t="s">
        <v>131</v>
      </c>
      <c r="V300" s="74"/>
      <c r="W300" s="74">
        <v>660</v>
      </c>
      <c r="X300" s="74"/>
      <c r="Y300" s="74">
        <v>3</v>
      </c>
      <c r="Z300" s="74" t="s">
        <v>122</v>
      </c>
      <c r="AA300" s="74"/>
      <c r="AB300" s="51" t="s">
        <v>134</v>
      </c>
    </row>
    <row r="301" spans="1:28" s="24" customFormat="1" ht="38.25">
      <c r="A301" s="52">
        <v>2</v>
      </c>
      <c r="B301" s="17" t="s">
        <v>165</v>
      </c>
      <c r="C301" s="1" t="s">
        <v>164</v>
      </c>
      <c r="D301" s="1" t="s">
        <v>122</v>
      </c>
      <c r="E301" s="1" t="s">
        <v>108</v>
      </c>
      <c r="F301" s="1" t="s">
        <v>108</v>
      </c>
      <c r="G301" s="10">
        <v>2000</v>
      </c>
      <c r="H301" s="12">
        <v>4323299.33</v>
      </c>
      <c r="I301" s="1" t="s">
        <v>123</v>
      </c>
      <c r="J301" s="1" t="s">
        <v>168</v>
      </c>
      <c r="K301" s="1" t="s">
        <v>302</v>
      </c>
      <c r="L301" s="1" t="s">
        <v>745</v>
      </c>
      <c r="M301" s="1" t="s">
        <v>729</v>
      </c>
      <c r="N301" s="1" t="s">
        <v>746</v>
      </c>
      <c r="O301" s="1"/>
      <c r="P301" s="1" t="s">
        <v>530</v>
      </c>
      <c r="Q301" s="1" t="s">
        <v>131</v>
      </c>
      <c r="R301" s="1" t="s">
        <v>131</v>
      </c>
      <c r="S301" s="1" t="s">
        <v>530</v>
      </c>
      <c r="T301" s="1" t="s">
        <v>133</v>
      </c>
      <c r="U301" s="1" t="s">
        <v>131</v>
      </c>
      <c r="V301" s="1"/>
      <c r="W301" s="1">
        <v>2641</v>
      </c>
      <c r="X301" s="1"/>
      <c r="Y301" s="1">
        <v>3</v>
      </c>
      <c r="Z301" s="1" t="s">
        <v>122</v>
      </c>
      <c r="AA301" s="1"/>
      <c r="AB301" s="54" t="s">
        <v>108</v>
      </c>
    </row>
    <row r="302" spans="1:28" s="24" customFormat="1" ht="26.25" thickBot="1">
      <c r="A302" s="55">
        <v>3</v>
      </c>
      <c r="B302" s="103" t="s">
        <v>166</v>
      </c>
      <c r="C302" s="69" t="s">
        <v>164</v>
      </c>
      <c r="D302" s="69" t="s">
        <v>122</v>
      </c>
      <c r="E302" s="69" t="s">
        <v>108</v>
      </c>
      <c r="F302" s="69" t="s">
        <v>108</v>
      </c>
      <c r="G302" s="106">
        <v>2000</v>
      </c>
      <c r="H302" s="190">
        <v>155938.66</v>
      </c>
      <c r="I302" s="69" t="s">
        <v>123</v>
      </c>
      <c r="J302" s="69"/>
      <c r="K302" s="69" t="s">
        <v>302</v>
      </c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172"/>
    </row>
    <row r="303" spans="1:28" s="24" customFormat="1" ht="13.5" thickBot="1">
      <c r="A303" s="290" t="s">
        <v>15</v>
      </c>
      <c r="B303" s="291"/>
      <c r="C303" s="291"/>
      <c r="D303" s="97"/>
      <c r="E303" s="97"/>
      <c r="F303" s="97"/>
      <c r="G303" s="130"/>
      <c r="H303" s="176">
        <f>SUM(H300:H302)</f>
        <v>5343452.53</v>
      </c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8"/>
    </row>
    <row r="304" spans="1:28" s="160" customFormat="1" ht="12.75" customHeight="1" thickBot="1">
      <c r="A304" s="295" t="s">
        <v>835</v>
      </c>
      <c r="B304" s="296"/>
      <c r="C304" s="296"/>
      <c r="D304" s="296"/>
      <c r="E304" s="296"/>
      <c r="F304" s="296"/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  <c r="X304" s="296"/>
      <c r="Y304" s="296"/>
      <c r="Z304" s="296"/>
      <c r="AA304" s="296"/>
      <c r="AB304" s="297"/>
    </row>
    <row r="305" spans="1:28" s="24" customFormat="1" ht="38.25">
      <c r="A305" s="49">
        <v>1</v>
      </c>
      <c r="B305" s="167" t="s">
        <v>119</v>
      </c>
      <c r="C305" s="74" t="s">
        <v>120</v>
      </c>
      <c r="D305" s="74" t="s">
        <v>122</v>
      </c>
      <c r="E305" s="74" t="s">
        <v>108</v>
      </c>
      <c r="F305" s="74" t="s">
        <v>108</v>
      </c>
      <c r="G305" s="169">
        <v>1986</v>
      </c>
      <c r="H305" s="147">
        <v>282143.29</v>
      </c>
      <c r="I305" s="74" t="s">
        <v>123</v>
      </c>
      <c r="J305" s="182" t="s">
        <v>124</v>
      </c>
      <c r="K305" s="74" t="s">
        <v>249</v>
      </c>
      <c r="L305" s="74" t="s">
        <v>125</v>
      </c>
      <c r="M305" s="74" t="s">
        <v>126</v>
      </c>
      <c r="N305" s="74" t="s">
        <v>127</v>
      </c>
      <c r="O305" s="74" t="s">
        <v>657</v>
      </c>
      <c r="P305" s="74" t="s">
        <v>131</v>
      </c>
      <c r="Q305" s="74" t="s">
        <v>131</v>
      </c>
      <c r="R305" s="74" t="s">
        <v>131</v>
      </c>
      <c r="S305" s="74" t="s">
        <v>131</v>
      </c>
      <c r="T305" s="74" t="s">
        <v>131</v>
      </c>
      <c r="U305" s="74" t="s">
        <v>131</v>
      </c>
      <c r="V305" s="74"/>
      <c r="W305" s="74">
        <v>1131</v>
      </c>
      <c r="X305" s="74"/>
      <c r="Y305" s="74">
        <v>2</v>
      </c>
      <c r="Z305" s="74" t="s">
        <v>108</v>
      </c>
      <c r="AA305" s="74" t="s">
        <v>134</v>
      </c>
      <c r="AB305" s="51" t="s">
        <v>122</v>
      </c>
    </row>
    <row r="306" spans="1:28" s="24" customFormat="1" ht="25.5">
      <c r="A306" s="52">
        <v>2</v>
      </c>
      <c r="B306" s="17" t="s">
        <v>656</v>
      </c>
      <c r="C306" s="1"/>
      <c r="D306" s="1" t="s">
        <v>122</v>
      </c>
      <c r="E306" s="1" t="s">
        <v>108</v>
      </c>
      <c r="F306" s="1" t="s">
        <v>108</v>
      </c>
      <c r="G306" s="10">
        <v>2012</v>
      </c>
      <c r="H306" s="12">
        <v>2414336.52</v>
      </c>
      <c r="I306" s="1" t="s">
        <v>123</v>
      </c>
      <c r="J306" s="15"/>
      <c r="K306" s="1" t="s">
        <v>249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54"/>
    </row>
    <row r="307" spans="1:28" s="24" customFormat="1" ht="26.25" thickBot="1">
      <c r="A307" s="55">
        <v>3</v>
      </c>
      <c r="B307" s="103" t="s">
        <v>121</v>
      </c>
      <c r="C307" s="69"/>
      <c r="D307" s="69" t="s">
        <v>122</v>
      </c>
      <c r="E307" s="69" t="s">
        <v>108</v>
      </c>
      <c r="F307" s="69" t="s">
        <v>108</v>
      </c>
      <c r="G307" s="106">
        <v>1986</v>
      </c>
      <c r="H307" s="190">
        <v>33000</v>
      </c>
      <c r="I307" s="69" t="s">
        <v>723</v>
      </c>
      <c r="J307" s="69" t="s">
        <v>759</v>
      </c>
      <c r="K307" s="69" t="s">
        <v>249</v>
      </c>
      <c r="L307" s="69" t="s">
        <v>128</v>
      </c>
      <c r="M307" s="69"/>
      <c r="N307" s="69" t="s">
        <v>129</v>
      </c>
      <c r="O307" s="192" t="s">
        <v>130</v>
      </c>
      <c r="P307" s="69" t="s">
        <v>131</v>
      </c>
      <c r="Q307" s="69" t="s">
        <v>132</v>
      </c>
      <c r="R307" s="69" t="s">
        <v>133</v>
      </c>
      <c r="S307" s="69"/>
      <c r="T307" s="69" t="s">
        <v>132</v>
      </c>
      <c r="U307" s="69" t="s">
        <v>133</v>
      </c>
      <c r="V307" s="69"/>
      <c r="W307" s="69">
        <v>20</v>
      </c>
      <c r="X307" s="69"/>
      <c r="Y307" s="69"/>
      <c r="Z307" s="69"/>
      <c r="AA307" s="69"/>
      <c r="AB307" s="172"/>
    </row>
    <row r="308" spans="1:28" s="24" customFormat="1" ht="13.5" thickBot="1">
      <c r="A308" s="290" t="s">
        <v>15</v>
      </c>
      <c r="B308" s="291"/>
      <c r="C308" s="291"/>
      <c r="D308" s="97"/>
      <c r="E308" s="97"/>
      <c r="F308" s="97"/>
      <c r="G308" s="130"/>
      <c r="H308" s="176">
        <f>SUM(H305:H307)</f>
        <v>2729479.81</v>
      </c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8"/>
    </row>
    <row r="309" spans="1:28" s="24" customFormat="1" ht="15" customHeight="1" thickBot="1">
      <c r="A309" s="292" t="s">
        <v>669</v>
      </c>
      <c r="B309" s="293"/>
      <c r="C309" s="293"/>
      <c r="D309" s="293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4"/>
    </row>
    <row r="310" spans="1:28" s="24" customFormat="1" ht="21" customHeight="1">
      <c r="A310" s="49">
        <v>1</v>
      </c>
      <c r="B310" s="73" t="s">
        <v>141</v>
      </c>
      <c r="C310" s="74"/>
      <c r="D310" s="193"/>
      <c r="E310" s="193"/>
      <c r="F310" s="193"/>
      <c r="G310" s="74">
        <v>1986</v>
      </c>
      <c r="H310" s="124">
        <v>182061.9</v>
      </c>
      <c r="I310" s="74" t="s">
        <v>123</v>
      </c>
      <c r="J310" s="311" t="s">
        <v>668</v>
      </c>
      <c r="K310" s="73" t="s">
        <v>250</v>
      </c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51"/>
    </row>
    <row r="311" spans="1:28" s="24" customFormat="1" ht="25.5">
      <c r="A311" s="52">
        <v>2</v>
      </c>
      <c r="B311" s="44" t="s">
        <v>666</v>
      </c>
      <c r="C311" s="1"/>
      <c r="D311" s="123"/>
      <c r="E311" s="123"/>
      <c r="F311" s="123"/>
      <c r="G311" s="1">
        <v>2012</v>
      </c>
      <c r="H311" s="125">
        <v>600000</v>
      </c>
      <c r="I311" s="1" t="s">
        <v>123</v>
      </c>
      <c r="J311" s="312"/>
      <c r="K311" s="44" t="s">
        <v>250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54"/>
    </row>
    <row r="312" spans="1:28" s="24" customFormat="1" ht="12.75">
      <c r="A312" s="52">
        <v>3</v>
      </c>
      <c r="B312" s="44" t="s">
        <v>667</v>
      </c>
      <c r="C312" s="1"/>
      <c r="D312" s="123"/>
      <c r="E312" s="123"/>
      <c r="F312" s="123"/>
      <c r="G312" s="1">
        <v>1986</v>
      </c>
      <c r="H312" s="125">
        <v>31648.71</v>
      </c>
      <c r="I312" s="1" t="s">
        <v>123</v>
      </c>
      <c r="J312" s="312"/>
      <c r="K312" s="44" t="s">
        <v>250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54"/>
    </row>
    <row r="313" spans="1:28" s="24" customFormat="1" ht="12.75">
      <c r="A313" s="52">
        <v>4</v>
      </c>
      <c r="B313" s="44" t="s">
        <v>206</v>
      </c>
      <c r="C313" s="1"/>
      <c r="D313" s="123"/>
      <c r="E313" s="123"/>
      <c r="F313" s="123"/>
      <c r="G313" s="123"/>
      <c r="H313" s="125">
        <v>147000</v>
      </c>
      <c r="I313" s="1" t="s">
        <v>123</v>
      </c>
      <c r="J313" s="1"/>
      <c r="K313" s="44" t="s">
        <v>250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54"/>
    </row>
    <row r="314" spans="1:28" s="24" customFormat="1" ht="13.5" thickBot="1">
      <c r="A314" s="62">
        <v>5</v>
      </c>
      <c r="B314" s="57" t="s">
        <v>794</v>
      </c>
      <c r="C314" s="46"/>
      <c r="D314" s="194"/>
      <c r="E314" s="194"/>
      <c r="F314" s="194"/>
      <c r="G314" s="194"/>
      <c r="H314" s="126">
        <v>696243.98</v>
      </c>
      <c r="I314" s="46" t="s">
        <v>123</v>
      </c>
      <c r="J314" s="46"/>
      <c r="K314" s="57" t="s">
        <v>250</v>
      </c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188"/>
    </row>
    <row r="315" spans="1:28" s="24" customFormat="1" ht="13.5" thickBot="1">
      <c r="A315" s="195"/>
      <c r="B315" s="196"/>
      <c r="C315" s="196"/>
      <c r="D315" s="196"/>
      <c r="E315" s="196"/>
      <c r="F315" s="196"/>
      <c r="G315" s="196"/>
      <c r="H315" s="197">
        <f>SUM(H310:H314)</f>
        <v>1656954.5899999999</v>
      </c>
      <c r="I315" s="129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8"/>
    </row>
    <row r="316" spans="1:28" s="24" customFormat="1" ht="12.75" customHeight="1" thickBot="1">
      <c r="A316" s="292" t="s">
        <v>118</v>
      </c>
      <c r="B316" s="293"/>
      <c r="C316" s="293"/>
      <c r="D316" s="293"/>
      <c r="E316" s="293"/>
      <c r="F316" s="293"/>
      <c r="G316" s="293"/>
      <c r="H316" s="293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  <c r="X316" s="293"/>
      <c r="Y316" s="293"/>
      <c r="Z316" s="293"/>
      <c r="AA316" s="293"/>
      <c r="AB316" s="294"/>
    </row>
    <row r="317" spans="1:28" s="24" customFormat="1" ht="89.25">
      <c r="A317" s="49">
        <v>1</v>
      </c>
      <c r="B317" s="167" t="s">
        <v>153</v>
      </c>
      <c r="C317" s="74"/>
      <c r="D317" s="168" t="s">
        <v>122</v>
      </c>
      <c r="E317" s="168" t="s">
        <v>108</v>
      </c>
      <c r="F317" s="168" t="s">
        <v>108</v>
      </c>
      <c r="G317" s="169">
        <v>1963</v>
      </c>
      <c r="H317" s="147">
        <v>2814000</v>
      </c>
      <c r="I317" s="74" t="s">
        <v>723</v>
      </c>
      <c r="J317" s="182" t="s">
        <v>155</v>
      </c>
      <c r="K317" s="74" t="s">
        <v>251</v>
      </c>
      <c r="L317" s="73" t="s">
        <v>728</v>
      </c>
      <c r="M317" s="73" t="s">
        <v>729</v>
      </c>
      <c r="N317" s="73" t="s">
        <v>730</v>
      </c>
      <c r="O317" s="73" t="s">
        <v>731</v>
      </c>
      <c r="P317" s="73" t="s">
        <v>530</v>
      </c>
      <c r="Q317" s="73" t="s">
        <v>131</v>
      </c>
      <c r="R317" s="73" t="s">
        <v>530</v>
      </c>
      <c r="S317" s="73" t="s">
        <v>131</v>
      </c>
      <c r="T317" s="73" t="s">
        <v>530</v>
      </c>
      <c r="U317" s="73" t="s">
        <v>530</v>
      </c>
      <c r="V317" s="74">
        <v>790.84</v>
      </c>
      <c r="W317" s="74">
        <v>1404.56</v>
      </c>
      <c r="X317" s="74">
        <v>6621</v>
      </c>
      <c r="Y317" s="74">
        <v>2</v>
      </c>
      <c r="Z317" s="74" t="s">
        <v>122</v>
      </c>
      <c r="AA317" s="74" t="s">
        <v>122</v>
      </c>
      <c r="AB317" s="51" t="s">
        <v>108</v>
      </c>
    </row>
    <row r="318" spans="1:28" s="24" customFormat="1" ht="13.5" thickBot="1">
      <c r="A318" s="62">
        <v>2</v>
      </c>
      <c r="B318" s="184" t="s">
        <v>154</v>
      </c>
      <c r="C318" s="46"/>
      <c r="D318" s="185"/>
      <c r="E318" s="185"/>
      <c r="F318" s="185"/>
      <c r="G318" s="186">
        <v>2004</v>
      </c>
      <c r="H318" s="187">
        <v>76233.87</v>
      </c>
      <c r="I318" s="46" t="s">
        <v>123</v>
      </c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188"/>
    </row>
    <row r="319" spans="1:28" s="24" customFormat="1" ht="13.5" thickBot="1">
      <c r="A319" s="290" t="s">
        <v>15</v>
      </c>
      <c r="B319" s="291"/>
      <c r="C319" s="291"/>
      <c r="D319" s="97"/>
      <c r="E319" s="97"/>
      <c r="F319" s="97"/>
      <c r="G319" s="130"/>
      <c r="H319" s="176">
        <f>SUM(H317:H318)</f>
        <v>2890233.87</v>
      </c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8"/>
    </row>
    <row r="320" spans="1:28" s="24" customFormat="1" ht="12.75" customHeight="1" thickBot="1">
      <c r="A320" s="295" t="s">
        <v>639</v>
      </c>
      <c r="B320" s="296"/>
      <c r="C320" s="296"/>
      <c r="D320" s="296"/>
      <c r="E320" s="296"/>
      <c r="F320" s="296"/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  <c r="X320" s="296"/>
      <c r="Y320" s="296"/>
      <c r="Z320" s="296"/>
      <c r="AA320" s="296"/>
      <c r="AB320" s="297"/>
    </row>
    <row r="321" spans="1:28" s="24" customFormat="1" ht="25.5">
      <c r="A321" s="49">
        <v>1</v>
      </c>
      <c r="B321" s="167" t="s">
        <v>141</v>
      </c>
      <c r="C321" s="74"/>
      <c r="D321" s="168"/>
      <c r="E321" s="168"/>
      <c r="F321" s="168"/>
      <c r="G321" s="169" t="s">
        <v>144</v>
      </c>
      <c r="H321" s="198">
        <v>247232.66</v>
      </c>
      <c r="I321" s="74" t="s">
        <v>123</v>
      </c>
      <c r="J321" s="74" t="s">
        <v>145</v>
      </c>
      <c r="K321" s="74" t="s">
        <v>146</v>
      </c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51"/>
    </row>
    <row r="322" spans="1:28" s="24" customFormat="1" ht="25.5">
      <c r="A322" s="52">
        <v>2</v>
      </c>
      <c r="B322" s="17" t="s">
        <v>142</v>
      </c>
      <c r="C322" s="1"/>
      <c r="D322" s="34"/>
      <c r="E322" s="34"/>
      <c r="F322" s="34"/>
      <c r="G322" s="10">
        <v>2011</v>
      </c>
      <c r="H322" s="47">
        <v>30579.93</v>
      </c>
      <c r="I322" s="1" t="s">
        <v>123</v>
      </c>
      <c r="J322" s="1" t="s">
        <v>145</v>
      </c>
      <c r="K322" s="1" t="s">
        <v>146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54"/>
    </row>
    <row r="323" spans="1:28" s="24" customFormat="1" ht="26.25" thickBot="1">
      <c r="A323" s="62">
        <v>3</v>
      </c>
      <c r="B323" s="184" t="s">
        <v>143</v>
      </c>
      <c r="C323" s="46"/>
      <c r="D323" s="185"/>
      <c r="E323" s="185"/>
      <c r="F323" s="185"/>
      <c r="G323" s="186">
        <v>2011</v>
      </c>
      <c r="H323" s="199">
        <v>400000</v>
      </c>
      <c r="I323" s="46" t="s">
        <v>123</v>
      </c>
      <c r="J323" s="46" t="s">
        <v>145</v>
      </c>
      <c r="K323" s="46" t="s">
        <v>146</v>
      </c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188"/>
    </row>
    <row r="324" spans="1:28" s="24" customFormat="1" ht="13.5" thickBot="1">
      <c r="A324" s="290" t="s">
        <v>15</v>
      </c>
      <c r="B324" s="291"/>
      <c r="C324" s="291"/>
      <c r="D324" s="97"/>
      <c r="E324" s="97"/>
      <c r="F324" s="97"/>
      <c r="G324" s="130"/>
      <c r="H324" s="176">
        <f>SUM(H321:H323)</f>
        <v>677812.5900000001</v>
      </c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8"/>
    </row>
    <row r="325" spans="1:28" s="160" customFormat="1" ht="12.75" customHeight="1" thickBot="1">
      <c r="A325" s="292" t="s">
        <v>640</v>
      </c>
      <c r="B325" s="293"/>
      <c r="C325" s="293"/>
      <c r="D325" s="293"/>
      <c r="E325" s="293"/>
      <c r="F325" s="293"/>
      <c r="G325" s="293"/>
      <c r="H325" s="293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/>
      <c r="AA325" s="293"/>
      <c r="AB325" s="294"/>
    </row>
    <row r="326" spans="1:28" s="160" customFormat="1" ht="25.5">
      <c r="A326" s="49">
        <v>1</v>
      </c>
      <c r="B326" s="167" t="s">
        <v>225</v>
      </c>
      <c r="C326" s="74" t="s">
        <v>764</v>
      </c>
      <c r="D326" s="168" t="s">
        <v>122</v>
      </c>
      <c r="E326" s="168" t="s">
        <v>108</v>
      </c>
      <c r="F326" s="168" t="s">
        <v>122</v>
      </c>
      <c r="G326" s="169">
        <v>1930</v>
      </c>
      <c r="H326" s="198">
        <v>8033000</v>
      </c>
      <c r="I326" s="74" t="s">
        <v>723</v>
      </c>
      <c r="J326" s="74" t="s">
        <v>227</v>
      </c>
      <c r="K326" s="74" t="s">
        <v>228</v>
      </c>
      <c r="L326" s="74" t="s">
        <v>720</v>
      </c>
      <c r="M326" s="74" t="s">
        <v>721</v>
      </c>
      <c r="N326" s="74" t="s">
        <v>722</v>
      </c>
      <c r="O326" s="74"/>
      <c r="P326" s="74" t="s">
        <v>131</v>
      </c>
      <c r="Q326" s="74" t="s">
        <v>131</v>
      </c>
      <c r="R326" s="74" t="s">
        <v>131</v>
      </c>
      <c r="S326" s="74" t="s">
        <v>765</v>
      </c>
      <c r="T326" s="74" t="s">
        <v>766</v>
      </c>
      <c r="U326" s="74" t="s">
        <v>765</v>
      </c>
      <c r="V326" s="200"/>
      <c r="W326" s="200">
        <v>4009.98</v>
      </c>
      <c r="X326" s="200">
        <v>14638</v>
      </c>
      <c r="Y326" s="200">
        <v>4</v>
      </c>
      <c r="Z326" s="200" t="s">
        <v>719</v>
      </c>
      <c r="AA326" s="200" t="s">
        <v>122</v>
      </c>
      <c r="AB326" s="201" t="s">
        <v>108</v>
      </c>
    </row>
    <row r="327" spans="1:28" s="160" customFormat="1" ht="51.75" thickBot="1">
      <c r="A327" s="62">
        <v>2</v>
      </c>
      <c r="B327" s="184" t="s">
        <v>763</v>
      </c>
      <c r="C327" s="46"/>
      <c r="D327" s="185" t="s">
        <v>122</v>
      </c>
      <c r="E327" s="185" t="s">
        <v>108</v>
      </c>
      <c r="F327" s="185" t="s">
        <v>108</v>
      </c>
      <c r="G327" s="186" t="s">
        <v>226</v>
      </c>
      <c r="H327" s="199">
        <v>539744.87</v>
      </c>
      <c r="I327" s="46" t="s">
        <v>123</v>
      </c>
      <c r="J327" s="46" t="s">
        <v>229</v>
      </c>
      <c r="K327" s="46" t="s">
        <v>228</v>
      </c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202">
        <v>2171</v>
      </c>
      <c r="X327" s="46"/>
      <c r="Y327" s="46"/>
      <c r="Z327" s="46"/>
      <c r="AA327" s="46"/>
      <c r="AB327" s="188"/>
    </row>
    <row r="328" spans="1:28" s="160" customFormat="1" ht="13.5" thickBot="1">
      <c r="A328" s="290" t="s">
        <v>15</v>
      </c>
      <c r="B328" s="291"/>
      <c r="C328" s="291"/>
      <c r="D328" s="97"/>
      <c r="E328" s="97"/>
      <c r="F328" s="97"/>
      <c r="G328" s="130"/>
      <c r="H328" s="176">
        <f>SUM(H326:H327)</f>
        <v>8572744.87</v>
      </c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203"/>
    </row>
    <row r="329" spans="1:28" s="24" customFormat="1" ht="13.5" thickBot="1">
      <c r="A329" s="23"/>
      <c r="B329" s="27"/>
      <c r="C329" s="29"/>
      <c r="D329" s="29"/>
      <c r="E329" s="29"/>
      <c r="F329" s="307" t="s">
        <v>66</v>
      </c>
      <c r="G329" s="308"/>
      <c r="H329" s="204">
        <f>H250+H293+H297+H303+H308+H319+H324+H328+H315</f>
        <v>71926434.33000003</v>
      </c>
      <c r="I329" s="23"/>
      <c r="J329" s="23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1:28" s="24" customFormat="1" ht="12.75">
      <c r="A330" s="23"/>
      <c r="B330" s="27"/>
      <c r="C330" s="23"/>
      <c r="D330" s="28"/>
      <c r="E330" s="28"/>
      <c r="F330" s="28"/>
      <c r="G330" s="5"/>
      <c r="H330" s="26"/>
      <c r="I330" s="23"/>
      <c r="J330" s="23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</row>
    <row r="331" spans="1:28" s="24" customFormat="1" ht="12.75">
      <c r="A331" s="23"/>
      <c r="B331" s="27"/>
      <c r="C331" s="23"/>
      <c r="D331" s="28"/>
      <c r="E331" s="28"/>
      <c r="F331" s="28"/>
      <c r="G331" s="5"/>
      <c r="H331" s="26"/>
      <c r="I331" s="23"/>
      <c r="J331" s="23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</row>
    <row r="332" spans="1:28" s="24" customFormat="1" ht="12.75">
      <c r="A332" s="23"/>
      <c r="B332" s="27"/>
      <c r="C332" s="23"/>
      <c r="D332" s="28"/>
      <c r="E332" s="28"/>
      <c r="F332" s="28"/>
      <c r="G332" s="5"/>
      <c r="H332" s="26"/>
      <c r="I332" s="23"/>
      <c r="J332" s="23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</row>
    <row r="334" spans="1:28" s="24" customFormat="1" ht="12.75">
      <c r="A334" s="23"/>
      <c r="B334" s="27"/>
      <c r="C334" s="23"/>
      <c r="D334" s="28"/>
      <c r="E334" s="28"/>
      <c r="F334" s="28"/>
      <c r="G334" s="5"/>
      <c r="H334" s="26"/>
      <c r="I334" s="23"/>
      <c r="J334" s="23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</row>
    <row r="335" spans="1:28" s="24" customFormat="1" ht="12.75">
      <c r="A335" s="23"/>
      <c r="B335" s="27"/>
      <c r="C335" s="23"/>
      <c r="D335" s="28"/>
      <c r="E335" s="28"/>
      <c r="F335" s="28"/>
      <c r="G335" s="5"/>
      <c r="H335" s="26"/>
      <c r="I335" s="23"/>
      <c r="J335" s="23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</row>
  </sheetData>
  <sheetProtection/>
  <mergeCells count="44">
    <mergeCell ref="A4:AB4"/>
    <mergeCell ref="O2:O3"/>
    <mergeCell ref="C2:C3"/>
    <mergeCell ref="D2:D3"/>
    <mergeCell ref="F2:F3"/>
    <mergeCell ref="J310:J312"/>
    <mergeCell ref="AA2:AA3"/>
    <mergeCell ref="H252:I252"/>
    <mergeCell ref="A251:AB251"/>
    <mergeCell ref="AB2:AB3"/>
    <mergeCell ref="J2:J3"/>
    <mergeCell ref="K2:K3"/>
    <mergeCell ref="L2:N2"/>
    <mergeCell ref="P2:U2"/>
    <mergeCell ref="V2:V3"/>
    <mergeCell ref="Y2:Y3"/>
    <mergeCell ref="Z2:Z3"/>
    <mergeCell ref="G2:G3"/>
    <mergeCell ref="B297:C297"/>
    <mergeCell ref="A320:AB320"/>
    <mergeCell ref="F329:G329"/>
    <mergeCell ref="W2:W3"/>
    <mergeCell ref="X2:X3"/>
    <mergeCell ref="A250:C250"/>
    <mergeCell ref="A2:A3"/>
    <mergeCell ref="B2:B3"/>
    <mergeCell ref="E2:E3"/>
    <mergeCell ref="A1:H1"/>
    <mergeCell ref="A328:C328"/>
    <mergeCell ref="A303:C303"/>
    <mergeCell ref="A308:C308"/>
    <mergeCell ref="A316:AB316"/>
    <mergeCell ref="A324:C324"/>
    <mergeCell ref="I2:I3"/>
    <mergeCell ref="H2:H3"/>
    <mergeCell ref="A319:C319"/>
    <mergeCell ref="A293:C293"/>
    <mergeCell ref="A325:AB325"/>
    <mergeCell ref="A253:AB253"/>
    <mergeCell ref="A294:AB294"/>
    <mergeCell ref="A298:AB298"/>
    <mergeCell ref="A299:AB299"/>
    <mergeCell ref="A304:AB304"/>
    <mergeCell ref="A309:AB309"/>
  </mergeCells>
  <printOptions/>
  <pageMargins left="0.7874015748031497" right="0.7874015748031497" top="0.984251968503937" bottom="0.984251968503937" header="0.5118110236220472" footer="0.5118110236220472"/>
  <pageSetup fitToHeight="10" fitToWidth="3" horizontalDpi="600" verticalDpi="600" orientation="landscape" paperSize="9" scale="58" r:id="rId1"/>
  <headerFooter alignWithMargins="0">
    <oddFooter>&amp;CStrona &amp;P z &amp;N</oddFooter>
  </headerFooter>
  <rowBreaks count="3" manualBreakCount="3">
    <brk id="31" max="12" man="1"/>
    <brk id="252" max="12" man="1"/>
    <brk id="293" max="12" man="1"/>
  </rowBreaks>
  <colBreaks count="2" manualBreakCount="2">
    <brk id="11" max="382" man="1"/>
    <brk id="21" max="3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91"/>
  <sheetViews>
    <sheetView zoomScale="95" zoomScaleNormal="95" zoomScaleSheetLayoutView="95" zoomScalePageLayoutView="0" workbookViewId="0" topLeftCell="A51">
      <selection activeCell="A83" sqref="A83:D83"/>
    </sheetView>
  </sheetViews>
  <sheetFormatPr defaultColWidth="9.140625" defaultRowHeight="12.75"/>
  <cols>
    <col min="1" max="1" width="4.421875" style="22" customWidth="1"/>
    <col min="2" max="2" width="50.8515625" style="22" customWidth="1"/>
    <col min="3" max="3" width="12.421875" style="23" customWidth="1"/>
    <col min="4" max="4" width="17.140625" style="26" customWidth="1"/>
    <col min="5" max="5" width="31.28125" style="13" customWidth="1"/>
    <col min="6" max="16384" width="9.140625" style="13" customWidth="1"/>
  </cols>
  <sheetData>
    <row r="1" spans="1:4" s="22" customFormat="1" ht="12.75">
      <c r="A1" s="355" t="s">
        <v>105</v>
      </c>
      <c r="B1" s="355"/>
      <c r="C1" s="355"/>
      <c r="D1" s="355"/>
    </row>
    <row r="2" spans="3:4" s="22" customFormat="1" ht="13.5" thickBot="1">
      <c r="C2" s="23"/>
      <c r="D2" s="26"/>
    </row>
    <row r="3" spans="1:4" s="22" customFormat="1" ht="13.5" thickBot="1">
      <c r="A3" s="326" t="s">
        <v>234</v>
      </c>
      <c r="B3" s="327"/>
      <c r="C3" s="327"/>
      <c r="D3" s="328"/>
    </row>
    <row r="4" spans="1:4" s="22" customFormat="1" ht="26.25" thickBot="1">
      <c r="A4" s="58" t="s">
        <v>17</v>
      </c>
      <c r="B4" s="39" t="s">
        <v>25</v>
      </c>
      <c r="C4" s="39" t="s">
        <v>26</v>
      </c>
      <c r="D4" s="59" t="s">
        <v>27</v>
      </c>
    </row>
    <row r="5" spans="1:4" s="22" customFormat="1" ht="13.5" thickBot="1">
      <c r="A5" s="292" t="s">
        <v>109</v>
      </c>
      <c r="B5" s="293"/>
      <c r="C5" s="293"/>
      <c r="D5" s="294"/>
    </row>
    <row r="6" spans="1:4" s="24" customFormat="1" ht="12.75">
      <c r="A6" s="49">
        <v>1</v>
      </c>
      <c r="B6" s="73" t="s">
        <v>532</v>
      </c>
      <c r="C6" s="74">
        <v>2009</v>
      </c>
      <c r="D6" s="89">
        <v>3943</v>
      </c>
    </row>
    <row r="7" spans="1:4" s="24" customFormat="1" ht="12.75">
      <c r="A7" s="52">
        <v>2</v>
      </c>
      <c r="B7" s="44" t="s">
        <v>533</v>
      </c>
      <c r="C7" s="1">
        <v>2009</v>
      </c>
      <c r="D7" s="56">
        <v>4393</v>
      </c>
    </row>
    <row r="8" spans="1:4" s="24" customFormat="1" ht="12.75">
      <c r="A8" s="52">
        <v>3</v>
      </c>
      <c r="B8" s="44" t="s">
        <v>534</v>
      </c>
      <c r="C8" s="1">
        <v>2009</v>
      </c>
      <c r="D8" s="56">
        <v>4711</v>
      </c>
    </row>
    <row r="9" spans="1:4" s="24" customFormat="1" ht="12.75">
      <c r="A9" s="52">
        <v>4</v>
      </c>
      <c r="B9" s="44" t="s">
        <v>535</v>
      </c>
      <c r="C9" s="1">
        <v>2009</v>
      </c>
      <c r="D9" s="56">
        <v>4964</v>
      </c>
    </row>
    <row r="10" spans="1:4" s="137" customFormat="1" ht="12.75">
      <c r="A10" s="52">
        <v>5</v>
      </c>
      <c r="B10" s="44" t="s">
        <v>534</v>
      </c>
      <c r="C10" s="1">
        <v>2010</v>
      </c>
      <c r="D10" s="56">
        <v>3494</v>
      </c>
    </row>
    <row r="11" spans="1:4" s="137" customFormat="1" ht="12.75">
      <c r="A11" s="52">
        <v>6</v>
      </c>
      <c r="B11" s="44" t="s">
        <v>536</v>
      </c>
      <c r="C11" s="1">
        <v>2010</v>
      </c>
      <c r="D11" s="56">
        <v>1675</v>
      </c>
    </row>
    <row r="12" spans="1:4" s="137" customFormat="1" ht="12.75">
      <c r="A12" s="52">
        <v>7</v>
      </c>
      <c r="B12" s="44" t="s">
        <v>537</v>
      </c>
      <c r="C12" s="1">
        <v>2010</v>
      </c>
      <c r="D12" s="56">
        <v>3998</v>
      </c>
    </row>
    <row r="13" spans="1:4" s="137" customFormat="1" ht="12.75">
      <c r="A13" s="52">
        <v>8</v>
      </c>
      <c r="B13" s="44" t="s">
        <v>538</v>
      </c>
      <c r="C13" s="1">
        <v>2010</v>
      </c>
      <c r="D13" s="56">
        <v>5189</v>
      </c>
    </row>
    <row r="14" spans="1:4" s="137" customFormat="1" ht="12.75">
      <c r="A14" s="52">
        <v>9</v>
      </c>
      <c r="B14" s="44" t="s">
        <v>538</v>
      </c>
      <c r="C14" s="1">
        <v>2010</v>
      </c>
      <c r="D14" s="56">
        <v>10569</v>
      </c>
    </row>
    <row r="15" spans="1:4" s="137" customFormat="1" ht="12.75">
      <c r="A15" s="52">
        <v>10</v>
      </c>
      <c r="B15" s="44" t="s">
        <v>538</v>
      </c>
      <c r="C15" s="1">
        <v>2010</v>
      </c>
      <c r="D15" s="56">
        <v>6269</v>
      </c>
    </row>
    <row r="16" spans="1:4" s="137" customFormat="1" ht="12.75">
      <c r="A16" s="52">
        <v>11</v>
      </c>
      <c r="B16" s="44" t="s">
        <v>538</v>
      </c>
      <c r="C16" s="1">
        <v>2010</v>
      </c>
      <c r="D16" s="56">
        <v>4788</v>
      </c>
    </row>
    <row r="17" spans="1:4" s="137" customFormat="1" ht="12.75">
      <c r="A17" s="52">
        <v>12</v>
      </c>
      <c r="B17" s="44" t="s">
        <v>538</v>
      </c>
      <c r="C17" s="1">
        <v>2010</v>
      </c>
      <c r="D17" s="56">
        <v>4289</v>
      </c>
    </row>
    <row r="18" spans="1:4" s="137" customFormat="1" ht="12.75">
      <c r="A18" s="52">
        <v>13</v>
      </c>
      <c r="B18" s="44" t="s">
        <v>539</v>
      </c>
      <c r="C18" s="1">
        <v>2010</v>
      </c>
      <c r="D18" s="56">
        <v>13176</v>
      </c>
    </row>
    <row r="19" spans="1:4" s="137" customFormat="1" ht="12.75">
      <c r="A19" s="52">
        <v>14</v>
      </c>
      <c r="B19" s="44" t="s">
        <v>540</v>
      </c>
      <c r="C19" s="1">
        <v>2010</v>
      </c>
      <c r="D19" s="56">
        <v>4988</v>
      </c>
    </row>
    <row r="20" spans="1:4" s="137" customFormat="1" ht="12.75">
      <c r="A20" s="52">
        <v>15</v>
      </c>
      <c r="B20" s="44" t="s">
        <v>541</v>
      </c>
      <c r="C20" s="1">
        <v>2010</v>
      </c>
      <c r="D20" s="56">
        <v>3261</v>
      </c>
    </row>
    <row r="21" spans="1:4" s="137" customFormat="1" ht="12.75">
      <c r="A21" s="52">
        <v>16</v>
      </c>
      <c r="B21" s="44" t="s">
        <v>542</v>
      </c>
      <c r="C21" s="1">
        <v>2010</v>
      </c>
      <c r="D21" s="56">
        <v>3490</v>
      </c>
    </row>
    <row r="22" spans="1:4" s="137" customFormat="1" ht="12.75">
      <c r="A22" s="52">
        <v>17</v>
      </c>
      <c r="B22" s="44" t="s">
        <v>543</v>
      </c>
      <c r="C22" s="1">
        <v>2011</v>
      </c>
      <c r="D22" s="56">
        <v>4065</v>
      </c>
    </row>
    <row r="23" spans="1:4" s="137" customFormat="1" ht="25.5">
      <c r="A23" s="52">
        <v>18</v>
      </c>
      <c r="B23" s="44" t="s">
        <v>568</v>
      </c>
      <c r="C23" s="1">
        <v>2011</v>
      </c>
      <c r="D23" s="56">
        <v>5250</v>
      </c>
    </row>
    <row r="24" spans="1:4" s="137" customFormat="1" ht="25.5">
      <c r="A24" s="52">
        <v>19</v>
      </c>
      <c r="B24" s="44" t="s">
        <v>568</v>
      </c>
      <c r="C24" s="1">
        <v>2011</v>
      </c>
      <c r="D24" s="56">
        <v>5250</v>
      </c>
    </row>
    <row r="25" spans="1:4" s="137" customFormat="1" ht="25.5">
      <c r="A25" s="52">
        <v>20</v>
      </c>
      <c r="B25" s="44" t="s">
        <v>568</v>
      </c>
      <c r="C25" s="1">
        <v>2011</v>
      </c>
      <c r="D25" s="56">
        <v>5250</v>
      </c>
    </row>
    <row r="26" spans="1:4" s="137" customFormat="1" ht="25.5">
      <c r="A26" s="52">
        <v>21</v>
      </c>
      <c r="B26" s="44" t="s">
        <v>568</v>
      </c>
      <c r="C26" s="1">
        <v>2011</v>
      </c>
      <c r="D26" s="56">
        <v>5250</v>
      </c>
    </row>
    <row r="27" spans="1:4" s="137" customFormat="1" ht="25.5">
      <c r="A27" s="52">
        <v>22</v>
      </c>
      <c r="B27" s="44" t="s">
        <v>568</v>
      </c>
      <c r="C27" s="1">
        <v>2011</v>
      </c>
      <c r="D27" s="56">
        <v>6199</v>
      </c>
    </row>
    <row r="28" spans="1:4" s="137" customFormat="1" ht="12.75">
      <c r="A28" s="52">
        <v>23</v>
      </c>
      <c r="B28" s="44" t="s">
        <v>534</v>
      </c>
      <c r="C28" s="1">
        <v>2011</v>
      </c>
      <c r="D28" s="56">
        <v>5797</v>
      </c>
    </row>
    <row r="29" spans="1:4" s="137" customFormat="1" ht="12.75">
      <c r="A29" s="52">
        <v>24</v>
      </c>
      <c r="B29" s="44" t="s">
        <v>569</v>
      </c>
      <c r="C29" s="1">
        <v>2011</v>
      </c>
      <c r="D29" s="56">
        <v>6837.5</v>
      </c>
    </row>
    <row r="30" spans="1:4" s="137" customFormat="1" ht="12.75">
      <c r="A30" s="52">
        <v>25</v>
      </c>
      <c r="B30" s="44" t="s">
        <v>569</v>
      </c>
      <c r="C30" s="1">
        <v>2011</v>
      </c>
      <c r="D30" s="56">
        <v>6088.5</v>
      </c>
    </row>
    <row r="31" spans="1:4" s="137" customFormat="1" ht="25.5">
      <c r="A31" s="52">
        <v>26</v>
      </c>
      <c r="B31" s="44" t="s">
        <v>570</v>
      </c>
      <c r="C31" s="1">
        <v>2011</v>
      </c>
      <c r="D31" s="56">
        <v>4680</v>
      </c>
    </row>
    <row r="32" spans="1:4" s="137" customFormat="1" ht="12.75">
      <c r="A32" s="52">
        <v>27</v>
      </c>
      <c r="B32" s="44" t="s">
        <v>571</v>
      </c>
      <c r="C32" s="1">
        <v>2011</v>
      </c>
      <c r="D32" s="56">
        <v>5139</v>
      </c>
    </row>
    <row r="33" spans="1:4" s="137" customFormat="1" ht="12.75">
      <c r="A33" s="52">
        <v>28</v>
      </c>
      <c r="B33" s="44" t="s">
        <v>572</v>
      </c>
      <c r="C33" s="1">
        <v>2011</v>
      </c>
      <c r="D33" s="56">
        <v>6951</v>
      </c>
    </row>
    <row r="34" spans="1:4" s="137" customFormat="1" ht="12.75">
      <c r="A34" s="52">
        <v>29</v>
      </c>
      <c r="B34" s="44" t="s">
        <v>573</v>
      </c>
      <c r="C34" s="1">
        <v>2011</v>
      </c>
      <c r="D34" s="56">
        <v>3800</v>
      </c>
    </row>
    <row r="35" spans="1:4" s="137" customFormat="1" ht="12.75">
      <c r="A35" s="52">
        <v>30</v>
      </c>
      <c r="B35" s="44" t="s">
        <v>544</v>
      </c>
      <c r="C35" s="1">
        <v>2012</v>
      </c>
      <c r="D35" s="56">
        <v>6249.67</v>
      </c>
    </row>
    <row r="36" spans="1:4" s="137" customFormat="1" ht="12.75">
      <c r="A36" s="52">
        <v>31</v>
      </c>
      <c r="B36" s="44" t="s">
        <v>534</v>
      </c>
      <c r="C36" s="1">
        <v>2012</v>
      </c>
      <c r="D36" s="56">
        <v>3078</v>
      </c>
    </row>
    <row r="37" spans="1:4" s="137" customFormat="1" ht="12.75">
      <c r="A37" s="52">
        <v>32</v>
      </c>
      <c r="B37" s="44" t="s">
        <v>574</v>
      </c>
      <c r="C37" s="1">
        <v>2012</v>
      </c>
      <c r="D37" s="56">
        <v>3669.09</v>
      </c>
    </row>
    <row r="38" spans="1:4" s="137" customFormat="1" ht="12.75">
      <c r="A38" s="52">
        <v>33</v>
      </c>
      <c r="B38" s="44" t="s">
        <v>545</v>
      </c>
      <c r="C38" s="1">
        <v>2012</v>
      </c>
      <c r="D38" s="56">
        <v>3669.09</v>
      </c>
    </row>
    <row r="39" spans="1:5" s="137" customFormat="1" ht="12.75">
      <c r="A39" s="52">
        <v>34</v>
      </c>
      <c r="B39" s="44" t="s">
        <v>545</v>
      </c>
      <c r="C39" s="1">
        <v>2012</v>
      </c>
      <c r="D39" s="56">
        <v>6860.94</v>
      </c>
      <c r="E39" s="75"/>
    </row>
    <row r="40" spans="1:4" s="137" customFormat="1" ht="12.75">
      <c r="A40" s="52">
        <v>35</v>
      </c>
      <c r="B40" s="44" t="s">
        <v>575</v>
      </c>
      <c r="C40" s="1">
        <v>2012</v>
      </c>
      <c r="D40" s="56">
        <v>4499.34</v>
      </c>
    </row>
    <row r="41" spans="1:4" s="137" customFormat="1" ht="12.75">
      <c r="A41" s="52">
        <v>36</v>
      </c>
      <c r="B41" s="44" t="s">
        <v>546</v>
      </c>
      <c r="C41" s="1">
        <v>2012</v>
      </c>
      <c r="D41" s="56">
        <v>2376.56</v>
      </c>
    </row>
    <row r="42" spans="1:4" s="137" customFormat="1" ht="12.75">
      <c r="A42" s="52">
        <v>37</v>
      </c>
      <c r="B42" s="44" t="s">
        <v>576</v>
      </c>
      <c r="C42" s="1">
        <v>2012</v>
      </c>
      <c r="D42" s="56">
        <v>6999</v>
      </c>
    </row>
    <row r="43" spans="1:4" s="137" customFormat="1" ht="12.75">
      <c r="A43" s="52">
        <v>38</v>
      </c>
      <c r="B43" s="44" t="s">
        <v>577</v>
      </c>
      <c r="C43" s="1">
        <v>2013</v>
      </c>
      <c r="D43" s="56">
        <v>4704.32</v>
      </c>
    </row>
    <row r="44" spans="1:4" s="137" customFormat="1" ht="12.75">
      <c r="A44" s="52">
        <v>39</v>
      </c>
      <c r="B44" s="44" t="s">
        <v>547</v>
      </c>
      <c r="C44" s="1">
        <v>2013</v>
      </c>
      <c r="D44" s="56">
        <v>13426.68</v>
      </c>
    </row>
    <row r="45" spans="1:4" s="137" customFormat="1" ht="12.75">
      <c r="A45" s="52">
        <v>40</v>
      </c>
      <c r="B45" s="44" t="s">
        <v>548</v>
      </c>
      <c r="C45" s="1">
        <v>2013</v>
      </c>
      <c r="D45" s="56">
        <v>2895</v>
      </c>
    </row>
    <row r="46" spans="1:4" s="137" customFormat="1" ht="12.75">
      <c r="A46" s="52">
        <v>41</v>
      </c>
      <c r="B46" s="44" t="s">
        <v>549</v>
      </c>
      <c r="C46" s="1">
        <v>2013</v>
      </c>
      <c r="D46" s="56">
        <v>2895</v>
      </c>
    </row>
    <row r="47" spans="1:4" s="137" customFormat="1" ht="28.5" customHeight="1">
      <c r="A47" s="52">
        <v>42</v>
      </c>
      <c r="B47" s="44" t="s">
        <v>578</v>
      </c>
      <c r="C47" s="1">
        <v>2013</v>
      </c>
      <c r="D47" s="56">
        <v>4670</v>
      </c>
    </row>
    <row r="48" spans="1:4" s="137" customFormat="1" ht="12.75">
      <c r="A48" s="52">
        <v>43</v>
      </c>
      <c r="B48" s="44" t="s">
        <v>579</v>
      </c>
      <c r="C48" s="1">
        <v>2013</v>
      </c>
      <c r="D48" s="56">
        <v>3700</v>
      </c>
    </row>
    <row r="49" spans="1:4" s="137" customFormat="1" ht="12.75">
      <c r="A49" s="52">
        <v>44</v>
      </c>
      <c r="B49" s="44" t="s">
        <v>579</v>
      </c>
      <c r="C49" s="1">
        <v>2013</v>
      </c>
      <c r="D49" s="56">
        <v>3700</v>
      </c>
    </row>
    <row r="50" spans="1:4" s="137" customFormat="1" ht="12.75">
      <c r="A50" s="52">
        <v>45</v>
      </c>
      <c r="B50" s="44" t="s">
        <v>579</v>
      </c>
      <c r="C50" s="1">
        <v>2013</v>
      </c>
      <c r="D50" s="56">
        <v>3700</v>
      </c>
    </row>
    <row r="51" spans="1:4" s="137" customFormat="1" ht="12.75">
      <c r="A51" s="52">
        <v>46</v>
      </c>
      <c r="B51" s="44" t="s">
        <v>579</v>
      </c>
      <c r="C51" s="1">
        <v>2013</v>
      </c>
      <c r="D51" s="56">
        <v>3700</v>
      </c>
    </row>
    <row r="52" spans="1:4" s="137" customFormat="1" ht="25.5">
      <c r="A52" s="52">
        <v>47</v>
      </c>
      <c r="B52" s="44" t="s">
        <v>550</v>
      </c>
      <c r="C52" s="1">
        <v>2013</v>
      </c>
      <c r="D52" s="56">
        <v>4670</v>
      </c>
    </row>
    <row r="53" spans="1:4" s="137" customFormat="1" ht="12.75">
      <c r="A53" s="52">
        <v>48</v>
      </c>
      <c r="B53" s="44" t="s">
        <v>580</v>
      </c>
      <c r="C53" s="1">
        <v>2013</v>
      </c>
      <c r="D53" s="56">
        <v>1399.34</v>
      </c>
    </row>
    <row r="54" spans="1:4" s="137" customFormat="1" ht="12.75">
      <c r="A54" s="52">
        <v>49</v>
      </c>
      <c r="B54" s="44" t="s">
        <v>552</v>
      </c>
      <c r="C54" s="1">
        <v>2013</v>
      </c>
      <c r="D54" s="56">
        <v>4704.32</v>
      </c>
    </row>
    <row r="55" spans="1:4" s="137" customFormat="1" ht="12.75">
      <c r="A55" s="52">
        <v>50</v>
      </c>
      <c r="B55" s="44" t="s">
        <v>552</v>
      </c>
      <c r="C55" s="1">
        <v>2013</v>
      </c>
      <c r="D55" s="56">
        <v>4704.32</v>
      </c>
    </row>
    <row r="56" spans="1:4" s="137" customFormat="1" ht="12.75">
      <c r="A56" s="52">
        <v>51</v>
      </c>
      <c r="B56" s="44" t="s">
        <v>553</v>
      </c>
      <c r="C56" s="1">
        <v>2013</v>
      </c>
      <c r="D56" s="56">
        <v>4704.32</v>
      </c>
    </row>
    <row r="57" spans="1:4" s="137" customFormat="1" ht="12.75">
      <c r="A57" s="52">
        <v>52</v>
      </c>
      <c r="B57" s="44" t="s">
        <v>553</v>
      </c>
      <c r="C57" s="1">
        <v>2013</v>
      </c>
      <c r="D57" s="56">
        <v>4704.32</v>
      </c>
    </row>
    <row r="58" spans="1:4" s="137" customFormat="1" ht="12.75">
      <c r="A58" s="52">
        <v>53</v>
      </c>
      <c r="B58" s="44" t="s">
        <v>553</v>
      </c>
      <c r="C58" s="1">
        <v>2013</v>
      </c>
      <c r="D58" s="56">
        <v>4704.32</v>
      </c>
    </row>
    <row r="59" spans="1:5" s="137" customFormat="1" ht="12.75">
      <c r="A59" s="52">
        <v>54</v>
      </c>
      <c r="B59" s="44" t="s">
        <v>554</v>
      </c>
      <c r="C59" s="1">
        <v>2013</v>
      </c>
      <c r="D59" s="56">
        <v>5118.32</v>
      </c>
      <c r="E59" s="75"/>
    </row>
    <row r="60" spans="1:4" s="137" customFormat="1" ht="12.75">
      <c r="A60" s="52">
        <v>55</v>
      </c>
      <c r="B60" s="44" t="s">
        <v>555</v>
      </c>
      <c r="C60" s="1">
        <v>2013</v>
      </c>
      <c r="D60" s="56">
        <v>4704.32</v>
      </c>
    </row>
    <row r="61" spans="1:5" s="137" customFormat="1" ht="12.75">
      <c r="A61" s="52">
        <v>56</v>
      </c>
      <c r="B61" s="44" t="s">
        <v>556</v>
      </c>
      <c r="C61" s="1">
        <v>2013</v>
      </c>
      <c r="D61" s="56">
        <v>5303.32</v>
      </c>
      <c r="E61" s="75"/>
    </row>
    <row r="62" spans="1:4" s="137" customFormat="1" ht="12.75">
      <c r="A62" s="52">
        <v>57</v>
      </c>
      <c r="B62" s="44" t="s">
        <v>557</v>
      </c>
      <c r="C62" s="1">
        <v>2013</v>
      </c>
      <c r="D62" s="56">
        <v>4704.32</v>
      </c>
    </row>
    <row r="63" spans="1:5" s="137" customFormat="1" ht="12.75">
      <c r="A63" s="52">
        <v>58</v>
      </c>
      <c r="B63" s="44" t="s">
        <v>558</v>
      </c>
      <c r="C63" s="1">
        <v>2013</v>
      </c>
      <c r="D63" s="56">
        <v>8138.32</v>
      </c>
      <c r="E63" s="75"/>
    </row>
    <row r="64" spans="1:4" s="137" customFormat="1" ht="12.75">
      <c r="A64" s="52">
        <v>59</v>
      </c>
      <c r="B64" s="44" t="s">
        <v>559</v>
      </c>
      <c r="C64" s="1">
        <v>2013</v>
      </c>
      <c r="D64" s="56">
        <v>4704.32</v>
      </c>
    </row>
    <row r="65" spans="1:4" s="137" customFormat="1" ht="12.75">
      <c r="A65" s="52">
        <v>60</v>
      </c>
      <c r="B65" s="44" t="s">
        <v>560</v>
      </c>
      <c r="C65" s="1">
        <v>2013</v>
      </c>
      <c r="D65" s="56">
        <v>4704.32</v>
      </c>
    </row>
    <row r="66" spans="1:4" s="137" customFormat="1" ht="25.5">
      <c r="A66" s="52">
        <v>61</v>
      </c>
      <c r="B66" s="44" t="s">
        <v>561</v>
      </c>
      <c r="C66" s="1">
        <v>2013</v>
      </c>
      <c r="D66" s="56">
        <v>4704.32</v>
      </c>
    </row>
    <row r="67" spans="1:4" s="137" customFormat="1" ht="12.75">
      <c r="A67" s="52">
        <v>62</v>
      </c>
      <c r="B67" s="44" t="s">
        <v>562</v>
      </c>
      <c r="C67" s="1">
        <v>2013</v>
      </c>
      <c r="D67" s="56">
        <v>4704.32</v>
      </c>
    </row>
    <row r="68" spans="1:4" s="137" customFormat="1" ht="12.75">
      <c r="A68" s="52">
        <v>63</v>
      </c>
      <c r="B68" s="44" t="s">
        <v>563</v>
      </c>
      <c r="C68" s="1">
        <v>2013</v>
      </c>
      <c r="D68" s="56">
        <v>4704.32</v>
      </c>
    </row>
    <row r="69" spans="1:4" s="137" customFormat="1" ht="12.75">
      <c r="A69" s="52">
        <v>64</v>
      </c>
      <c r="B69" s="44" t="s">
        <v>564</v>
      </c>
      <c r="C69" s="1">
        <v>2013</v>
      </c>
      <c r="D69" s="56">
        <v>4704.32</v>
      </c>
    </row>
    <row r="70" spans="1:4" s="137" customFormat="1" ht="12.75">
      <c r="A70" s="52">
        <v>65</v>
      </c>
      <c r="B70" s="44" t="s">
        <v>565</v>
      </c>
      <c r="C70" s="1">
        <v>2013</v>
      </c>
      <c r="D70" s="56">
        <v>4704.32</v>
      </c>
    </row>
    <row r="71" spans="1:4" s="137" customFormat="1" ht="12.75">
      <c r="A71" s="52">
        <v>66</v>
      </c>
      <c r="B71" s="44" t="s">
        <v>566</v>
      </c>
      <c r="C71" s="1">
        <v>2013</v>
      </c>
      <c r="D71" s="56">
        <v>2879</v>
      </c>
    </row>
    <row r="72" spans="1:4" s="137" customFormat="1" ht="12.75">
      <c r="A72" s="52">
        <v>67</v>
      </c>
      <c r="B72" s="44" t="s">
        <v>583</v>
      </c>
      <c r="C72" s="1">
        <v>2013</v>
      </c>
      <c r="D72" s="56">
        <v>2900</v>
      </c>
    </row>
    <row r="73" spans="1:4" s="137" customFormat="1" ht="12.75">
      <c r="A73" s="52">
        <v>68</v>
      </c>
      <c r="B73" s="44" t="s">
        <v>584</v>
      </c>
      <c r="C73" s="1">
        <v>2013</v>
      </c>
      <c r="D73" s="56">
        <v>17544</v>
      </c>
    </row>
    <row r="74" spans="1:4" s="137" customFormat="1" ht="12.75">
      <c r="A74" s="52">
        <v>69</v>
      </c>
      <c r="B74" s="44" t="s">
        <v>551</v>
      </c>
      <c r="C74" s="1">
        <v>2013</v>
      </c>
      <c r="D74" s="56">
        <v>4692.6</v>
      </c>
    </row>
    <row r="75" spans="1:5" s="24" customFormat="1" ht="25.5">
      <c r="A75" s="52">
        <v>70</v>
      </c>
      <c r="B75" s="44" t="s">
        <v>592</v>
      </c>
      <c r="C75" s="1">
        <v>2012</v>
      </c>
      <c r="D75" s="139">
        <v>46300</v>
      </c>
      <c r="E75" s="24" t="s">
        <v>725</v>
      </c>
    </row>
    <row r="76" spans="1:5" s="137" customFormat="1" ht="12.75">
      <c r="A76" s="52">
        <v>71</v>
      </c>
      <c r="B76" s="44" t="s">
        <v>567</v>
      </c>
      <c r="C76" s="1">
        <v>2013</v>
      </c>
      <c r="D76" s="56">
        <v>6534.99</v>
      </c>
      <c r="E76" s="137" t="s">
        <v>724</v>
      </c>
    </row>
    <row r="77" spans="1:4" s="137" customFormat="1" ht="12.75">
      <c r="A77" s="52">
        <v>72</v>
      </c>
      <c r="B77" s="44" t="s">
        <v>805</v>
      </c>
      <c r="C77" s="1">
        <v>2014</v>
      </c>
      <c r="D77" s="56">
        <v>4681.38</v>
      </c>
    </row>
    <row r="78" spans="1:4" s="137" customFormat="1" ht="12.75">
      <c r="A78" s="52">
        <v>73</v>
      </c>
      <c r="B78" s="44" t="s">
        <v>806</v>
      </c>
      <c r="C78" s="1">
        <v>2014</v>
      </c>
      <c r="D78" s="56">
        <v>4669.08</v>
      </c>
    </row>
    <row r="79" spans="1:4" s="137" customFormat="1" ht="12.75">
      <c r="A79" s="52">
        <v>74</v>
      </c>
      <c r="B79" s="44" t="s">
        <v>807</v>
      </c>
      <c r="C79" s="1">
        <v>2014</v>
      </c>
      <c r="D79" s="56">
        <v>4669.08</v>
      </c>
    </row>
    <row r="80" spans="1:4" s="137" customFormat="1" ht="12.75">
      <c r="A80" s="52">
        <v>75</v>
      </c>
      <c r="B80" s="44" t="s">
        <v>805</v>
      </c>
      <c r="C80" s="1">
        <v>2014</v>
      </c>
      <c r="D80" s="56">
        <v>4681.38</v>
      </c>
    </row>
    <row r="81" spans="1:4" s="137" customFormat="1" ht="13.5" thickBot="1">
      <c r="A81" s="55">
        <v>76</v>
      </c>
      <c r="B81" s="48" t="s">
        <v>805</v>
      </c>
      <c r="C81" s="69">
        <v>2014</v>
      </c>
      <c r="D81" s="70">
        <v>4681.38</v>
      </c>
    </row>
    <row r="82" spans="1:4" s="24" customFormat="1" ht="13.5" thickBot="1">
      <c r="A82" s="341" t="s">
        <v>0</v>
      </c>
      <c r="B82" s="342"/>
      <c r="C82" s="343"/>
      <c r="D82" s="90">
        <f>SUM(D6:D81)</f>
        <v>429269.3600000001</v>
      </c>
    </row>
    <row r="83" spans="1:4" s="22" customFormat="1" ht="13.5" thickBot="1">
      <c r="A83" s="320" t="s">
        <v>110</v>
      </c>
      <c r="B83" s="321"/>
      <c r="C83" s="321"/>
      <c r="D83" s="322"/>
    </row>
    <row r="84" spans="1:4" s="24" customFormat="1" ht="12.75">
      <c r="A84" s="60">
        <v>1</v>
      </c>
      <c r="B84" s="43" t="s">
        <v>236</v>
      </c>
      <c r="C84" s="42">
        <v>2010</v>
      </c>
      <c r="D84" s="61">
        <v>2643</v>
      </c>
    </row>
    <row r="85" spans="1:4" s="24" customFormat="1" ht="13.5" customHeight="1">
      <c r="A85" s="52">
        <v>2</v>
      </c>
      <c r="B85" s="44" t="s">
        <v>237</v>
      </c>
      <c r="C85" s="1">
        <v>2011</v>
      </c>
      <c r="D85" s="56">
        <v>2339</v>
      </c>
    </row>
    <row r="86" spans="1:4" s="24" customFormat="1" ht="12.75">
      <c r="A86" s="52">
        <v>3</v>
      </c>
      <c r="B86" s="44" t="s">
        <v>237</v>
      </c>
      <c r="C86" s="1">
        <v>2011</v>
      </c>
      <c r="D86" s="56">
        <v>2339</v>
      </c>
    </row>
    <row r="87" spans="1:4" s="24" customFormat="1" ht="13.5" thickBot="1">
      <c r="A87" s="52">
        <v>4</v>
      </c>
      <c r="B87" s="44" t="s">
        <v>212</v>
      </c>
      <c r="C87" s="1">
        <v>2013</v>
      </c>
      <c r="D87" s="56">
        <v>3489</v>
      </c>
    </row>
    <row r="88" spans="1:4" s="24" customFormat="1" ht="13.5" thickBot="1">
      <c r="A88" s="329" t="s">
        <v>0</v>
      </c>
      <c r="B88" s="330"/>
      <c r="C88" s="331"/>
      <c r="D88" s="68">
        <f>SUM(D84:D87)</f>
        <v>10810</v>
      </c>
    </row>
    <row r="89" spans="1:4" s="38" customFormat="1" ht="13.5" thickBot="1">
      <c r="A89" s="323" t="s">
        <v>114</v>
      </c>
      <c r="B89" s="324"/>
      <c r="C89" s="324"/>
      <c r="D89" s="325"/>
    </row>
    <row r="90" spans="1:4" s="24" customFormat="1" ht="12.75">
      <c r="A90" s="49">
        <v>1</v>
      </c>
      <c r="B90" s="73" t="s">
        <v>189</v>
      </c>
      <c r="C90" s="74">
        <v>2010</v>
      </c>
      <c r="D90" s="89">
        <v>6500</v>
      </c>
    </row>
    <row r="91" spans="1:4" s="24" customFormat="1" ht="12.75">
      <c r="A91" s="52">
        <v>2</v>
      </c>
      <c r="B91" s="44" t="s">
        <v>288</v>
      </c>
      <c r="C91" s="1">
        <v>2010</v>
      </c>
      <c r="D91" s="56">
        <v>1999.99</v>
      </c>
    </row>
    <row r="92" spans="1:4" s="24" customFormat="1" ht="12.75">
      <c r="A92" s="52">
        <v>3</v>
      </c>
      <c r="B92" s="44" t="s">
        <v>269</v>
      </c>
      <c r="C92" s="1">
        <v>2010</v>
      </c>
      <c r="D92" s="56">
        <v>4499.99</v>
      </c>
    </row>
    <row r="93" spans="1:4" s="24" customFormat="1" ht="12.75">
      <c r="A93" s="52">
        <v>4</v>
      </c>
      <c r="B93" s="44" t="s">
        <v>269</v>
      </c>
      <c r="C93" s="1">
        <v>2010</v>
      </c>
      <c r="D93" s="56">
        <v>4499.99</v>
      </c>
    </row>
    <row r="94" spans="1:4" s="24" customFormat="1" ht="12.75">
      <c r="A94" s="52">
        <v>5</v>
      </c>
      <c r="B94" s="44" t="s">
        <v>190</v>
      </c>
      <c r="C94" s="1">
        <v>2010</v>
      </c>
      <c r="D94" s="56">
        <v>4500</v>
      </c>
    </row>
    <row r="95" spans="1:4" s="24" customFormat="1" ht="25.5">
      <c r="A95" s="52">
        <v>6</v>
      </c>
      <c r="B95" s="44" t="s">
        <v>270</v>
      </c>
      <c r="C95" s="1">
        <v>2010</v>
      </c>
      <c r="D95" s="56">
        <v>10553</v>
      </c>
    </row>
    <row r="96" spans="1:4" s="24" customFormat="1" ht="25.5">
      <c r="A96" s="52">
        <v>7</v>
      </c>
      <c r="B96" s="44" t="s">
        <v>271</v>
      </c>
      <c r="C96" s="1">
        <v>2010</v>
      </c>
      <c r="D96" s="56">
        <v>46116</v>
      </c>
    </row>
    <row r="97" spans="1:4" s="24" customFormat="1" ht="26.25" customHeight="1">
      <c r="A97" s="52">
        <v>8</v>
      </c>
      <c r="B97" s="44" t="s">
        <v>261</v>
      </c>
      <c r="C97" s="1">
        <v>2010</v>
      </c>
      <c r="D97" s="56">
        <v>12614.8</v>
      </c>
    </row>
    <row r="98" spans="1:4" s="24" customFormat="1" ht="25.5">
      <c r="A98" s="52">
        <v>9</v>
      </c>
      <c r="B98" s="44" t="s">
        <v>262</v>
      </c>
      <c r="C98" s="1">
        <v>2010</v>
      </c>
      <c r="D98" s="56">
        <v>14463.1</v>
      </c>
    </row>
    <row r="99" spans="1:4" s="24" customFormat="1" ht="26.25" customHeight="1">
      <c r="A99" s="52">
        <v>10</v>
      </c>
      <c r="B99" s="44" t="s">
        <v>263</v>
      </c>
      <c r="C99" s="1">
        <v>2011</v>
      </c>
      <c r="D99" s="56">
        <v>7592</v>
      </c>
    </row>
    <row r="100" spans="1:4" s="24" customFormat="1" ht="12.75">
      <c r="A100" s="52">
        <v>11</v>
      </c>
      <c r="B100" s="44" t="s">
        <v>191</v>
      </c>
      <c r="C100" s="1">
        <v>2011</v>
      </c>
      <c r="D100" s="56">
        <v>4000</v>
      </c>
    </row>
    <row r="101" spans="1:4" s="24" customFormat="1" ht="25.5">
      <c r="A101" s="52">
        <v>12</v>
      </c>
      <c r="B101" s="44" t="s">
        <v>272</v>
      </c>
      <c r="C101" s="1">
        <v>2011</v>
      </c>
      <c r="D101" s="56">
        <v>399</v>
      </c>
    </row>
    <row r="102" spans="1:4" s="24" customFormat="1" ht="12.75">
      <c r="A102" s="52">
        <v>13</v>
      </c>
      <c r="B102" s="44" t="s">
        <v>273</v>
      </c>
      <c r="C102" s="1">
        <v>2011</v>
      </c>
      <c r="D102" s="56">
        <v>749</v>
      </c>
    </row>
    <row r="103" spans="1:4" s="24" customFormat="1" ht="12.75">
      <c r="A103" s="52">
        <v>14</v>
      </c>
      <c r="B103" s="44" t="s">
        <v>274</v>
      </c>
      <c r="C103" s="1">
        <v>2011</v>
      </c>
      <c r="D103" s="56">
        <v>459</v>
      </c>
    </row>
    <row r="104" spans="1:4" s="24" customFormat="1" ht="12.75">
      <c r="A104" s="52">
        <v>15</v>
      </c>
      <c r="B104" s="44" t="s">
        <v>275</v>
      </c>
      <c r="C104" s="1">
        <v>2011</v>
      </c>
      <c r="D104" s="56">
        <v>1134.9</v>
      </c>
    </row>
    <row r="105" spans="1:4" s="24" customFormat="1" ht="25.5">
      <c r="A105" s="52">
        <v>16</v>
      </c>
      <c r="B105" s="44" t="s">
        <v>276</v>
      </c>
      <c r="C105" s="1">
        <v>2011</v>
      </c>
      <c r="D105" s="56">
        <v>359</v>
      </c>
    </row>
    <row r="106" spans="1:4" s="24" customFormat="1" ht="24" customHeight="1">
      <c r="A106" s="52">
        <v>17</v>
      </c>
      <c r="B106" s="44" t="s">
        <v>192</v>
      </c>
      <c r="C106" s="1">
        <v>2011</v>
      </c>
      <c r="D106" s="56">
        <v>2500</v>
      </c>
    </row>
    <row r="107" spans="1:4" s="24" customFormat="1" ht="12.75">
      <c r="A107" s="52">
        <v>18</v>
      </c>
      <c r="B107" s="44" t="s">
        <v>277</v>
      </c>
      <c r="C107" s="1">
        <v>2012</v>
      </c>
      <c r="D107" s="56">
        <v>1471</v>
      </c>
    </row>
    <row r="108" spans="1:4" s="24" customFormat="1" ht="12.75">
      <c r="A108" s="52">
        <v>19</v>
      </c>
      <c r="B108" s="44" t="s">
        <v>278</v>
      </c>
      <c r="C108" s="1">
        <v>2012</v>
      </c>
      <c r="D108" s="56">
        <v>1499</v>
      </c>
    </row>
    <row r="109" spans="1:4" s="24" customFormat="1" ht="12.75">
      <c r="A109" s="52">
        <v>20</v>
      </c>
      <c r="B109" s="44" t="s">
        <v>279</v>
      </c>
      <c r="C109" s="1">
        <v>2012</v>
      </c>
      <c r="D109" s="56">
        <v>430</v>
      </c>
    </row>
    <row r="110" spans="1:4" s="24" customFormat="1" ht="12.75">
      <c r="A110" s="52">
        <v>21</v>
      </c>
      <c r="B110" s="44" t="s">
        <v>193</v>
      </c>
      <c r="C110" s="1">
        <v>2012</v>
      </c>
      <c r="D110" s="56">
        <v>151.55</v>
      </c>
    </row>
    <row r="111" spans="1:4" s="24" customFormat="1" ht="12.75">
      <c r="A111" s="52">
        <v>22</v>
      </c>
      <c r="B111" s="44" t="s">
        <v>280</v>
      </c>
      <c r="C111" s="1">
        <v>2012</v>
      </c>
      <c r="D111" s="56">
        <v>2349.06</v>
      </c>
    </row>
    <row r="112" spans="1:4" s="24" customFormat="1" ht="12.75">
      <c r="A112" s="52">
        <v>23</v>
      </c>
      <c r="B112" s="44" t="s">
        <v>281</v>
      </c>
      <c r="C112" s="1">
        <v>2012</v>
      </c>
      <c r="D112" s="56">
        <v>1349</v>
      </c>
    </row>
    <row r="113" spans="1:4" s="24" customFormat="1" ht="12.75">
      <c r="A113" s="52">
        <v>24</v>
      </c>
      <c r="B113" s="44" t="s">
        <v>282</v>
      </c>
      <c r="C113" s="1">
        <v>2012</v>
      </c>
      <c r="D113" s="56">
        <v>570.7</v>
      </c>
    </row>
    <row r="114" spans="1:4" s="24" customFormat="1" ht="51">
      <c r="A114" s="52">
        <v>25</v>
      </c>
      <c r="B114" s="44" t="s">
        <v>289</v>
      </c>
      <c r="C114" s="1">
        <v>2012</v>
      </c>
      <c r="D114" s="56">
        <v>2000</v>
      </c>
    </row>
    <row r="115" spans="1:4" s="24" customFormat="1" ht="12.75">
      <c r="A115" s="52">
        <v>26</v>
      </c>
      <c r="B115" s="44" t="s">
        <v>283</v>
      </c>
      <c r="C115" s="1">
        <v>2012</v>
      </c>
      <c r="D115" s="56">
        <v>347</v>
      </c>
    </row>
    <row r="116" spans="1:4" s="24" customFormat="1" ht="12.75">
      <c r="A116" s="52">
        <v>27</v>
      </c>
      <c r="B116" s="44" t="s">
        <v>194</v>
      </c>
      <c r="C116" s="1">
        <v>2012</v>
      </c>
      <c r="D116" s="56">
        <v>1927.41</v>
      </c>
    </row>
    <row r="117" spans="1:4" s="24" customFormat="1" ht="12.75">
      <c r="A117" s="52">
        <v>28</v>
      </c>
      <c r="B117" s="44" t="s">
        <v>195</v>
      </c>
      <c r="C117" s="1">
        <v>2012</v>
      </c>
      <c r="D117" s="56">
        <v>542.43</v>
      </c>
    </row>
    <row r="118" spans="1:4" s="24" customFormat="1" ht="13.5" thickBot="1">
      <c r="A118" s="55">
        <v>29</v>
      </c>
      <c r="B118" s="48" t="s">
        <v>756</v>
      </c>
      <c r="C118" s="69">
        <v>2014</v>
      </c>
      <c r="D118" s="70">
        <v>2800</v>
      </c>
    </row>
    <row r="119" spans="1:4" s="24" customFormat="1" ht="13.5" thickBot="1">
      <c r="A119" s="341" t="s">
        <v>0</v>
      </c>
      <c r="B119" s="342"/>
      <c r="C119" s="343"/>
      <c r="D119" s="90">
        <f>SUM(D90:D118)</f>
        <v>138376.92</v>
      </c>
    </row>
    <row r="120" spans="1:4" s="24" customFormat="1" ht="13.5" thickBot="1">
      <c r="A120" s="320" t="s">
        <v>115</v>
      </c>
      <c r="B120" s="321"/>
      <c r="C120" s="321"/>
      <c r="D120" s="322"/>
    </row>
    <row r="121" spans="1:5" s="24" customFormat="1" ht="17.25" customHeight="1">
      <c r="A121" s="60">
        <v>1</v>
      </c>
      <c r="B121" s="43" t="s">
        <v>750</v>
      </c>
      <c r="C121" s="42">
        <v>2010</v>
      </c>
      <c r="D121" s="61">
        <v>2500</v>
      </c>
      <c r="E121" s="88"/>
    </row>
    <row r="122" spans="1:5" s="24" customFormat="1" ht="13.5" thickBot="1">
      <c r="A122" s="62">
        <v>2</v>
      </c>
      <c r="B122" s="57" t="s">
        <v>751</v>
      </c>
      <c r="C122" s="46">
        <v>2010</v>
      </c>
      <c r="D122" s="63">
        <v>2049</v>
      </c>
      <c r="E122" s="88"/>
    </row>
    <row r="123" spans="1:4" s="24" customFormat="1" ht="13.5" thickBot="1">
      <c r="A123" s="329" t="s">
        <v>0</v>
      </c>
      <c r="B123" s="330"/>
      <c r="C123" s="331"/>
      <c r="D123" s="68">
        <f>SUM(D121:D122)</f>
        <v>4549</v>
      </c>
    </row>
    <row r="124" spans="1:4" s="24" customFormat="1" ht="13.5" thickBot="1">
      <c r="A124" s="320" t="s">
        <v>173</v>
      </c>
      <c r="B124" s="321"/>
      <c r="C124" s="321"/>
      <c r="D124" s="322"/>
    </row>
    <row r="125" spans="1:4" s="24" customFormat="1" ht="12.75">
      <c r="A125" s="60">
        <v>1</v>
      </c>
      <c r="B125" s="43" t="s">
        <v>284</v>
      </c>
      <c r="C125" s="42">
        <v>2011</v>
      </c>
      <c r="D125" s="61">
        <v>3144</v>
      </c>
    </row>
    <row r="126" spans="1:4" s="24" customFormat="1" ht="12.75">
      <c r="A126" s="52">
        <v>2</v>
      </c>
      <c r="B126" s="44" t="s">
        <v>213</v>
      </c>
      <c r="C126" s="1">
        <v>2012</v>
      </c>
      <c r="D126" s="56">
        <v>1999</v>
      </c>
    </row>
    <row r="127" spans="1:4" s="24" customFormat="1" ht="12.75">
      <c r="A127" s="52">
        <v>3</v>
      </c>
      <c r="B127" s="44" t="s">
        <v>214</v>
      </c>
      <c r="C127" s="1">
        <v>2012</v>
      </c>
      <c r="D127" s="56">
        <v>429</v>
      </c>
    </row>
    <row r="128" spans="1:4" s="24" customFormat="1" ht="12.75">
      <c r="A128" s="62">
        <v>4</v>
      </c>
      <c r="B128" s="57" t="s">
        <v>747</v>
      </c>
      <c r="C128" s="46">
        <v>2014</v>
      </c>
      <c r="D128" s="63">
        <v>620</v>
      </c>
    </row>
    <row r="129" spans="1:4" s="24" customFormat="1" ht="13.5" thickBot="1">
      <c r="A129" s="62">
        <v>5</v>
      </c>
      <c r="B129" s="57" t="s">
        <v>175</v>
      </c>
      <c r="C129" s="46">
        <v>2012</v>
      </c>
      <c r="D129" s="63">
        <v>7999.99</v>
      </c>
    </row>
    <row r="130" spans="1:4" s="24" customFormat="1" ht="13.5" thickBot="1">
      <c r="A130" s="329" t="s">
        <v>0</v>
      </c>
      <c r="B130" s="330"/>
      <c r="C130" s="331"/>
      <c r="D130" s="68">
        <f>SUM(D125:D129)</f>
        <v>14191.99</v>
      </c>
    </row>
    <row r="131" spans="1:4" s="24" customFormat="1" ht="13.5" thickBot="1">
      <c r="A131" s="320" t="s">
        <v>641</v>
      </c>
      <c r="B131" s="321"/>
      <c r="C131" s="321"/>
      <c r="D131" s="322"/>
    </row>
    <row r="132" spans="1:4" s="24" customFormat="1" ht="12.75">
      <c r="A132" s="60">
        <v>1</v>
      </c>
      <c r="B132" s="43" t="s">
        <v>211</v>
      </c>
      <c r="C132" s="42">
        <v>2011</v>
      </c>
      <c r="D132" s="61">
        <v>1651</v>
      </c>
    </row>
    <row r="133" spans="1:4" s="24" customFormat="1" ht="12.75">
      <c r="A133" s="52">
        <v>2</v>
      </c>
      <c r="B133" s="44" t="s">
        <v>761</v>
      </c>
      <c r="C133" s="1">
        <v>2012</v>
      </c>
      <c r="D133" s="56">
        <v>1000</v>
      </c>
    </row>
    <row r="134" spans="1:4" s="24" customFormat="1" ht="12.75">
      <c r="A134" s="52">
        <v>3</v>
      </c>
      <c r="B134" s="43" t="s">
        <v>211</v>
      </c>
      <c r="C134" s="1">
        <v>2010</v>
      </c>
      <c r="D134" s="56">
        <v>2200</v>
      </c>
    </row>
    <row r="135" spans="1:4" s="24" customFormat="1" ht="13.5" thickBot="1">
      <c r="A135" s="62">
        <v>4</v>
      </c>
      <c r="B135" s="65" t="s">
        <v>212</v>
      </c>
      <c r="C135" s="46">
        <v>2013</v>
      </c>
      <c r="D135" s="63">
        <v>3400</v>
      </c>
    </row>
    <row r="136" spans="1:4" s="22" customFormat="1" ht="13.5" thickBot="1">
      <c r="A136" s="329" t="s">
        <v>0</v>
      </c>
      <c r="B136" s="330"/>
      <c r="C136" s="331"/>
      <c r="D136" s="68">
        <f>SUM(D132:D135)</f>
        <v>8251</v>
      </c>
    </row>
    <row r="137" spans="1:4" s="22" customFormat="1" ht="13.5" customHeight="1" thickBot="1">
      <c r="A137" s="320" t="s">
        <v>835</v>
      </c>
      <c r="B137" s="321"/>
      <c r="C137" s="321"/>
      <c r="D137" s="322"/>
    </row>
    <row r="138" spans="1:4" s="24" customFormat="1" ht="12.75">
      <c r="A138" s="49">
        <v>1</v>
      </c>
      <c r="B138" s="73" t="s">
        <v>135</v>
      </c>
      <c r="C138" s="74">
        <v>2010</v>
      </c>
      <c r="D138" s="89">
        <v>3500</v>
      </c>
    </row>
    <row r="139" spans="1:4" s="24" customFormat="1" ht="12.75">
      <c r="A139" s="52">
        <v>2</v>
      </c>
      <c r="B139" s="44" t="s">
        <v>285</v>
      </c>
      <c r="C139" s="1">
        <v>2010</v>
      </c>
      <c r="D139" s="56">
        <v>2600</v>
      </c>
    </row>
    <row r="140" spans="1:4" s="24" customFormat="1" ht="12.75">
      <c r="A140" s="52">
        <v>3</v>
      </c>
      <c r="B140" s="44" t="s">
        <v>136</v>
      </c>
      <c r="C140" s="1">
        <v>2012</v>
      </c>
      <c r="D140" s="56">
        <v>4294</v>
      </c>
    </row>
    <row r="141" spans="1:4" s="24" customFormat="1" ht="12.75">
      <c r="A141" s="52">
        <v>4</v>
      </c>
      <c r="B141" s="44" t="s">
        <v>137</v>
      </c>
      <c r="C141" s="1">
        <v>2012</v>
      </c>
      <c r="D141" s="56">
        <v>2400</v>
      </c>
    </row>
    <row r="142" spans="1:4" s="24" customFormat="1" ht="12.75">
      <c r="A142" s="52">
        <v>5</v>
      </c>
      <c r="B142" s="44" t="s">
        <v>760</v>
      </c>
      <c r="C142" s="1">
        <v>2014</v>
      </c>
      <c r="D142" s="56">
        <v>35000</v>
      </c>
    </row>
    <row r="143" spans="1:4" s="24" customFormat="1" ht="13.5" thickBot="1">
      <c r="A143" s="55">
        <v>6</v>
      </c>
      <c r="B143" s="48" t="s">
        <v>761</v>
      </c>
      <c r="C143" s="69">
        <v>2014</v>
      </c>
      <c r="D143" s="70">
        <v>500</v>
      </c>
    </row>
    <row r="144" spans="1:4" s="30" customFormat="1" ht="13.5" thickBot="1">
      <c r="A144" s="341" t="s">
        <v>0</v>
      </c>
      <c r="B144" s="342"/>
      <c r="C144" s="343"/>
      <c r="D144" s="90">
        <f>SUM(D138:D143)</f>
        <v>48294</v>
      </c>
    </row>
    <row r="145" spans="1:4" s="24" customFormat="1" ht="13.5" thickBot="1">
      <c r="A145" s="320" t="s">
        <v>117</v>
      </c>
      <c r="B145" s="321"/>
      <c r="C145" s="321"/>
      <c r="D145" s="322"/>
    </row>
    <row r="146" spans="1:4" s="24" customFormat="1" ht="12.75">
      <c r="A146" s="60">
        <v>1</v>
      </c>
      <c r="B146" s="43" t="s">
        <v>286</v>
      </c>
      <c r="C146" s="42">
        <v>2013</v>
      </c>
      <c r="D146" s="61">
        <v>1899.99</v>
      </c>
    </row>
    <row r="147" spans="1:4" s="24" customFormat="1" ht="12.75">
      <c r="A147" s="52">
        <v>2</v>
      </c>
      <c r="B147" s="44" t="s">
        <v>224</v>
      </c>
      <c r="C147" s="1">
        <v>2013</v>
      </c>
      <c r="D147" s="56">
        <v>1499.99</v>
      </c>
    </row>
    <row r="148" spans="1:4" s="24" customFormat="1" ht="13.5" thickBot="1">
      <c r="A148" s="62">
        <v>3</v>
      </c>
      <c r="B148" s="57" t="s">
        <v>287</v>
      </c>
      <c r="C148" s="46">
        <v>2013</v>
      </c>
      <c r="D148" s="63">
        <v>950</v>
      </c>
    </row>
    <row r="149" spans="1:4" s="24" customFormat="1" ht="13.5" thickBot="1">
      <c r="A149" s="329" t="s">
        <v>0</v>
      </c>
      <c r="B149" s="330"/>
      <c r="C149" s="331"/>
      <c r="D149" s="68">
        <f>SUM(D146:D148)</f>
        <v>4349.98</v>
      </c>
    </row>
    <row r="150" spans="1:4" s="24" customFormat="1" ht="13.5" thickBot="1">
      <c r="A150" s="320" t="s">
        <v>118</v>
      </c>
      <c r="B150" s="321"/>
      <c r="C150" s="321"/>
      <c r="D150" s="322"/>
    </row>
    <row r="151" spans="1:4" s="24" customFormat="1" ht="13.5" thickBot="1">
      <c r="A151" s="320" t="s">
        <v>639</v>
      </c>
      <c r="B151" s="321"/>
      <c r="C151" s="321"/>
      <c r="D151" s="322"/>
    </row>
    <row r="152" spans="1:4" s="24" customFormat="1" ht="13.5" thickBot="1">
      <c r="A152" s="55">
        <v>1</v>
      </c>
      <c r="B152" s="48" t="s">
        <v>151</v>
      </c>
      <c r="C152" s="69">
        <v>2011</v>
      </c>
      <c r="D152" s="70">
        <v>3000</v>
      </c>
    </row>
    <row r="153" spans="1:4" s="24" customFormat="1" ht="13.5" thickBot="1">
      <c r="A153" s="329" t="s">
        <v>0</v>
      </c>
      <c r="B153" s="330"/>
      <c r="C153" s="331"/>
      <c r="D153" s="121">
        <f>SUM(D152:D152)</f>
        <v>3000</v>
      </c>
    </row>
    <row r="154" spans="1:4" s="24" customFormat="1" ht="13.5" thickBot="1">
      <c r="A154" s="320" t="s">
        <v>640</v>
      </c>
      <c r="B154" s="321"/>
      <c r="C154" s="321"/>
      <c r="D154" s="322"/>
    </row>
    <row r="155" spans="1:4" s="24" customFormat="1" ht="13.5" thickBot="1">
      <c r="A155" s="62">
        <v>1</v>
      </c>
      <c r="B155" s="57" t="s">
        <v>761</v>
      </c>
      <c r="C155" s="46">
        <v>2012</v>
      </c>
      <c r="D155" s="63">
        <v>650</v>
      </c>
    </row>
    <row r="156" spans="1:4" s="24" customFormat="1" ht="13.5" thickBot="1">
      <c r="A156" s="290" t="s">
        <v>0</v>
      </c>
      <c r="B156" s="291"/>
      <c r="C156" s="291"/>
      <c r="D156" s="68">
        <f>SUM(D155:D155)</f>
        <v>650</v>
      </c>
    </row>
    <row r="157" spans="1:4" s="24" customFormat="1" ht="13.5" thickBot="1">
      <c r="A157" s="335" t="s">
        <v>837</v>
      </c>
      <c r="B157" s="336"/>
      <c r="C157" s="336"/>
      <c r="D157" s="337"/>
    </row>
    <row r="158" spans="1:4" s="24" customFormat="1" ht="25.5">
      <c r="A158" s="49">
        <v>1</v>
      </c>
      <c r="B158" s="167" t="s">
        <v>838</v>
      </c>
      <c r="C158" s="74">
        <v>2011</v>
      </c>
      <c r="D158" s="89">
        <v>3300</v>
      </c>
    </row>
    <row r="159" spans="1:4" s="24" customFormat="1" ht="38.25">
      <c r="A159" s="52">
        <v>2</v>
      </c>
      <c r="B159" s="17" t="s">
        <v>839</v>
      </c>
      <c r="C159" s="1">
        <v>2011</v>
      </c>
      <c r="D159" s="56">
        <v>10420</v>
      </c>
    </row>
    <row r="160" spans="1:4" s="24" customFormat="1" ht="25.5">
      <c r="A160" s="52">
        <v>3</v>
      </c>
      <c r="B160" s="17" t="s">
        <v>838</v>
      </c>
      <c r="C160" s="1">
        <v>2011</v>
      </c>
      <c r="D160" s="56">
        <v>3339</v>
      </c>
    </row>
    <row r="161" spans="1:4" s="24" customFormat="1" ht="25.5">
      <c r="A161" s="52">
        <v>4</v>
      </c>
      <c r="B161" s="17" t="s">
        <v>840</v>
      </c>
      <c r="C161" s="1">
        <v>2011</v>
      </c>
      <c r="D161" s="56">
        <v>2150</v>
      </c>
    </row>
    <row r="162" spans="1:4" s="24" customFormat="1" ht="12.75">
      <c r="A162" s="52">
        <v>5</v>
      </c>
      <c r="B162" s="17" t="s">
        <v>841</v>
      </c>
      <c r="C162" s="1">
        <v>2011</v>
      </c>
      <c r="D162" s="56">
        <v>3350</v>
      </c>
    </row>
    <row r="163" spans="1:4" s="24" customFormat="1" ht="25.5">
      <c r="A163" s="52">
        <v>6</v>
      </c>
      <c r="B163" s="17" t="s">
        <v>842</v>
      </c>
      <c r="C163" s="1">
        <v>2012</v>
      </c>
      <c r="D163" s="56">
        <v>3650</v>
      </c>
    </row>
    <row r="164" spans="1:4" s="24" customFormat="1" ht="25.5">
      <c r="A164" s="52">
        <v>7</v>
      </c>
      <c r="B164" s="17" t="s">
        <v>843</v>
      </c>
      <c r="C164" s="1">
        <v>2013</v>
      </c>
      <c r="D164" s="56">
        <v>4111</v>
      </c>
    </row>
    <row r="165" spans="1:4" s="24" customFormat="1" ht="25.5">
      <c r="A165" s="52">
        <v>8</v>
      </c>
      <c r="B165" s="17" t="s">
        <v>844</v>
      </c>
      <c r="C165" s="1">
        <v>2014</v>
      </c>
      <c r="D165" s="56">
        <v>3696</v>
      </c>
    </row>
    <row r="166" spans="1:4" s="24" customFormat="1" ht="26.25" thickBot="1">
      <c r="A166" s="62">
        <v>9</v>
      </c>
      <c r="B166" s="184" t="s">
        <v>845</v>
      </c>
      <c r="C166" s="46">
        <v>2013</v>
      </c>
      <c r="D166" s="63">
        <v>3948</v>
      </c>
    </row>
    <row r="167" spans="1:4" s="24" customFormat="1" ht="13.5" thickBot="1">
      <c r="A167" s="159"/>
      <c r="B167" s="129" t="s">
        <v>0</v>
      </c>
      <c r="C167" s="129"/>
      <c r="D167" s="68">
        <f>SUM(D158:D166)</f>
        <v>37964</v>
      </c>
    </row>
    <row r="168" spans="1:4" s="24" customFormat="1" ht="12.75">
      <c r="A168" s="237"/>
      <c r="B168" s="237"/>
      <c r="C168" s="237"/>
      <c r="D168" s="238"/>
    </row>
    <row r="169" spans="1:4" s="38" customFormat="1" ht="13.5" thickBot="1">
      <c r="A169" s="80"/>
      <c r="B169" s="81"/>
      <c r="C169" s="80"/>
      <c r="D169" s="83"/>
    </row>
    <row r="170" spans="1:4" s="24" customFormat="1" ht="13.5" thickBot="1">
      <c r="A170" s="326" t="s">
        <v>235</v>
      </c>
      <c r="B170" s="327"/>
      <c r="C170" s="327"/>
      <c r="D170" s="328"/>
    </row>
    <row r="171" spans="1:4" s="24" customFormat="1" ht="26.25" thickBot="1">
      <c r="A171" s="58" t="s">
        <v>17</v>
      </c>
      <c r="B171" s="39" t="s">
        <v>25</v>
      </c>
      <c r="C171" s="39" t="s">
        <v>26</v>
      </c>
      <c r="D171" s="59" t="s">
        <v>27</v>
      </c>
    </row>
    <row r="172" spans="1:4" s="22" customFormat="1" ht="13.5" thickBot="1">
      <c r="A172" s="295" t="s">
        <v>109</v>
      </c>
      <c r="B172" s="296"/>
      <c r="C172" s="296"/>
      <c r="D172" s="297"/>
    </row>
    <row r="173" spans="1:4" s="24" customFormat="1" ht="12.75">
      <c r="A173" s="60">
        <v>1</v>
      </c>
      <c r="B173" s="140" t="s">
        <v>585</v>
      </c>
      <c r="C173" s="42">
        <v>2009</v>
      </c>
      <c r="D173" s="141">
        <v>91500</v>
      </c>
    </row>
    <row r="174" spans="1:4" s="24" customFormat="1" ht="12.75">
      <c r="A174" s="52">
        <v>2</v>
      </c>
      <c r="B174" s="44" t="s">
        <v>586</v>
      </c>
      <c r="C174" s="1">
        <v>2010</v>
      </c>
      <c r="D174" s="139">
        <v>7701.47</v>
      </c>
    </row>
    <row r="175" spans="1:4" s="24" customFormat="1" ht="12.75">
      <c r="A175" s="52">
        <v>3</v>
      </c>
      <c r="B175" s="44" t="s">
        <v>587</v>
      </c>
      <c r="C175" s="1">
        <v>2011</v>
      </c>
      <c r="D175" s="139">
        <v>7085.6</v>
      </c>
    </row>
    <row r="176" spans="1:4" s="24" customFormat="1" ht="21.75" customHeight="1">
      <c r="A176" s="52">
        <v>4</v>
      </c>
      <c r="B176" s="44" t="s">
        <v>588</v>
      </c>
      <c r="C176" s="1">
        <v>2011</v>
      </c>
      <c r="D176" s="139">
        <v>4282.23</v>
      </c>
    </row>
    <row r="177" spans="1:4" s="24" customFormat="1" ht="12.75">
      <c r="A177" s="52">
        <v>5</v>
      </c>
      <c r="B177" s="44" t="s">
        <v>589</v>
      </c>
      <c r="C177" s="1">
        <v>2010</v>
      </c>
      <c r="D177" s="139">
        <v>145546</v>
      </c>
    </row>
    <row r="178" spans="1:4" s="24" customFormat="1" ht="38.25">
      <c r="A178" s="52">
        <v>6</v>
      </c>
      <c r="B178" s="44" t="s">
        <v>660</v>
      </c>
      <c r="C178" s="1">
        <v>2011</v>
      </c>
      <c r="D178" s="139">
        <v>243540</v>
      </c>
    </row>
    <row r="179" spans="1:4" s="24" customFormat="1" ht="13.5" customHeight="1">
      <c r="A179" s="52">
        <v>7</v>
      </c>
      <c r="B179" s="44" t="s">
        <v>590</v>
      </c>
      <c r="C179" s="1">
        <v>2012</v>
      </c>
      <c r="D179" s="139">
        <v>4999</v>
      </c>
    </row>
    <row r="180" spans="1:4" s="24" customFormat="1" ht="12.75">
      <c r="A180" s="52">
        <v>8</v>
      </c>
      <c r="B180" s="44" t="s">
        <v>591</v>
      </c>
      <c r="C180" s="1">
        <v>2012</v>
      </c>
      <c r="D180" s="139">
        <v>42000</v>
      </c>
    </row>
    <row r="181" spans="1:4" s="137" customFormat="1" ht="12.75">
      <c r="A181" s="52">
        <v>9</v>
      </c>
      <c r="B181" s="44" t="s">
        <v>582</v>
      </c>
      <c r="C181" s="1">
        <v>2013</v>
      </c>
      <c r="D181" s="56">
        <v>8376.52</v>
      </c>
    </row>
    <row r="182" spans="1:4" s="137" customFormat="1" ht="12.75">
      <c r="A182" s="52">
        <v>10</v>
      </c>
      <c r="B182" s="44" t="s">
        <v>581</v>
      </c>
      <c r="C182" s="1">
        <v>2013</v>
      </c>
      <c r="D182" s="56">
        <v>8376.52</v>
      </c>
    </row>
    <row r="183" spans="1:4" s="137" customFormat="1" ht="12.75">
      <c r="A183" s="52">
        <v>11</v>
      </c>
      <c r="B183" s="44" t="s">
        <v>808</v>
      </c>
      <c r="C183" s="1">
        <v>2014</v>
      </c>
      <c r="D183" s="56">
        <v>21500</v>
      </c>
    </row>
    <row r="184" spans="1:4" s="137" customFormat="1" ht="18" customHeight="1">
      <c r="A184" s="52">
        <v>12</v>
      </c>
      <c r="B184" s="44" t="s">
        <v>809</v>
      </c>
      <c r="C184" s="1">
        <v>2014</v>
      </c>
      <c r="D184" s="56">
        <v>21870</v>
      </c>
    </row>
    <row r="185" spans="1:4" s="137" customFormat="1" ht="13.5" thickBot="1">
      <c r="A185" s="62">
        <v>13</v>
      </c>
      <c r="B185" s="57" t="s">
        <v>810</v>
      </c>
      <c r="C185" s="46">
        <v>2014</v>
      </c>
      <c r="D185" s="63">
        <v>21583</v>
      </c>
    </row>
    <row r="186" spans="1:4" s="24" customFormat="1" ht="13.5" thickBot="1">
      <c r="A186" s="329" t="s">
        <v>0</v>
      </c>
      <c r="B186" s="330"/>
      <c r="C186" s="331"/>
      <c r="D186" s="142">
        <f>SUM(D173:D185)</f>
        <v>628360.3400000001</v>
      </c>
    </row>
    <row r="187" spans="1:4" s="22" customFormat="1" ht="13.5" thickBot="1">
      <c r="A187" s="320" t="s">
        <v>110</v>
      </c>
      <c r="B187" s="321"/>
      <c r="C187" s="321"/>
      <c r="D187" s="322"/>
    </row>
    <row r="188" spans="1:4" s="24" customFormat="1" ht="13.5" thickBot="1">
      <c r="A188" s="62">
        <v>1</v>
      </c>
      <c r="B188" s="57" t="s">
        <v>238</v>
      </c>
      <c r="C188" s="46">
        <v>2010</v>
      </c>
      <c r="D188" s="63">
        <v>2500</v>
      </c>
    </row>
    <row r="189" spans="1:4" s="24" customFormat="1" ht="13.5" thickBot="1">
      <c r="A189" s="329" t="s">
        <v>0</v>
      </c>
      <c r="B189" s="330"/>
      <c r="C189" s="331"/>
      <c r="D189" s="68">
        <f>SUM(D188:D188)</f>
        <v>2500</v>
      </c>
    </row>
    <row r="190" spans="1:4" s="24" customFormat="1" ht="13.5" thickBot="1">
      <c r="A190" s="320" t="s">
        <v>114</v>
      </c>
      <c r="B190" s="321"/>
      <c r="C190" s="321"/>
      <c r="D190" s="322"/>
    </row>
    <row r="191" spans="1:4" s="24" customFormat="1" ht="13.5" customHeight="1">
      <c r="A191" s="60">
        <v>1</v>
      </c>
      <c r="B191" s="43" t="s">
        <v>197</v>
      </c>
      <c r="C191" s="42">
        <v>2010</v>
      </c>
      <c r="D191" s="61">
        <v>379</v>
      </c>
    </row>
    <row r="192" spans="1:4" s="24" customFormat="1" ht="25.5">
      <c r="A192" s="52">
        <v>2</v>
      </c>
      <c r="B192" s="44" t="s">
        <v>198</v>
      </c>
      <c r="C192" s="1">
        <v>2010</v>
      </c>
      <c r="D192" s="56">
        <v>11297.2</v>
      </c>
    </row>
    <row r="193" spans="1:4" s="24" customFormat="1" ht="12.75">
      <c r="A193" s="60">
        <v>3</v>
      </c>
      <c r="B193" s="44" t="s">
        <v>199</v>
      </c>
      <c r="C193" s="1">
        <v>2011</v>
      </c>
      <c r="D193" s="56">
        <v>2999.99</v>
      </c>
    </row>
    <row r="194" spans="1:4" s="24" customFormat="1" ht="12.75">
      <c r="A194" s="52">
        <v>4</v>
      </c>
      <c r="B194" s="44" t="s">
        <v>200</v>
      </c>
      <c r="C194" s="1">
        <v>2011</v>
      </c>
      <c r="D194" s="56">
        <v>376.94</v>
      </c>
    </row>
    <row r="195" spans="1:4" s="24" customFormat="1" ht="12.75">
      <c r="A195" s="60">
        <v>5</v>
      </c>
      <c r="B195" s="44" t="s">
        <v>201</v>
      </c>
      <c r="C195" s="1">
        <v>2012</v>
      </c>
      <c r="D195" s="56">
        <v>2348.09</v>
      </c>
    </row>
    <row r="196" spans="1:4" s="24" customFormat="1" ht="12.75">
      <c r="A196" s="52">
        <v>6</v>
      </c>
      <c r="B196" s="44" t="s">
        <v>202</v>
      </c>
      <c r="C196" s="1">
        <v>2012</v>
      </c>
      <c r="D196" s="56">
        <v>1603.92</v>
      </c>
    </row>
    <row r="197" spans="1:4" s="24" customFormat="1" ht="13.5" thickBot="1">
      <c r="A197" s="60">
        <v>7</v>
      </c>
      <c r="B197" s="57" t="s">
        <v>196</v>
      </c>
      <c r="C197" s="46">
        <v>2012</v>
      </c>
      <c r="D197" s="63">
        <v>1983.99</v>
      </c>
    </row>
    <row r="198" spans="1:4" s="24" customFormat="1" ht="13.5" thickBot="1">
      <c r="A198" s="329" t="s">
        <v>0</v>
      </c>
      <c r="B198" s="330"/>
      <c r="C198" s="331"/>
      <c r="D198" s="68">
        <f>SUM(D191:D197)</f>
        <v>20989.13</v>
      </c>
    </row>
    <row r="199" spans="1:4" s="24" customFormat="1" ht="12.75" customHeight="1" thickBot="1">
      <c r="A199" s="344" t="s">
        <v>115</v>
      </c>
      <c r="B199" s="345"/>
      <c r="C199" s="345"/>
      <c r="D199" s="346"/>
    </row>
    <row r="200" spans="1:4" s="24" customFormat="1" ht="13.5" thickBot="1">
      <c r="A200" s="323" t="s">
        <v>116</v>
      </c>
      <c r="B200" s="324"/>
      <c r="C200" s="324"/>
      <c r="D200" s="325"/>
    </row>
    <row r="201" spans="1:4" s="24" customFormat="1" ht="12.75">
      <c r="A201" s="49">
        <v>1</v>
      </c>
      <c r="B201" s="73" t="s">
        <v>239</v>
      </c>
      <c r="C201" s="74">
        <v>2010</v>
      </c>
      <c r="D201" s="89">
        <v>2000</v>
      </c>
    </row>
    <row r="202" spans="1:4" s="24" customFormat="1" ht="12.75">
      <c r="A202" s="52">
        <v>2</v>
      </c>
      <c r="B202" s="44" t="s">
        <v>239</v>
      </c>
      <c r="C202" s="1">
        <v>2010</v>
      </c>
      <c r="D202" s="56">
        <v>2000</v>
      </c>
    </row>
    <row r="203" spans="1:4" s="24" customFormat="1" ht="12.75">
      <c r="A203" s="52">
        <v>3</v>
      </c>
      <c r="B203" s="44" t="s">
        <v>239</v>
      </c>
      <c r="C203" s="1">
        <v>2010</v>
      </c>
      <c r="D203" s="56">
        <v>2000</v>
      </c>
    </row>
    <row r="204" spans="1:4" s="24" customFormat="1" ht="12.75">
      <c r="A204" s="52">
        <v>4</v>
      </c>
      <c r="B204" s="44" t="s">
        <v>239</v>
      </c>
      <c r="C204" s="1">
        <v>2010</v>
      </c>
      <c r="D204" s="56">
        <v>2000</v>
      </c>
    </row>
    <row r="205" spans="1:4" s="24" customFormat="1" ht="12.75">
      <c r="A205" s="52">
        <v>5</v>
      </c>
      <c r="B205" s="44" t="s">
        <v>239</v>
      </c>
      <c r="C205" s="1">
        <v>2010</v>
      </c>
      <c r="D205" s="56">
        <v>2000</v>
      </c>
    </row>
    <row r="206" spans="1:4" s="24" customFormat="1" ht="12.75">
      <c r="A206" s="52">
        <v>6</v>
      </c>
      <c r="B206" s="44" t="s">
        <v>239</v>
      </c>
      <c r="C206" s="1">
        <v>2010</v>
      </c>
      <c r="D206" s="56">
        <v>2000</v>
      </c>
    </row>
    <row r="207" spans="1:4" s="24" customFormat="1" ht="12.75">
      <c r="A207" s="52">
        <v>7</v>
      </c>
      <c r="B207" s="44" t="s">
        <v>241</v>
      </c>
      <c r="C207" s="1">
        <v>2010</v>
      </c>
      <c r="D207" s="56">
        <v>2699.86</v>
      </c>
    </row>
    <row r="208" spans="1:4" s="24" customFormat="1" ht="12.75">
      <c r="A208" s="52">
        <v>8</v>
      </c>
      <c r="B208" s="44" t="s">
        <v>241</v>
      </c>
      <c r="C208" s="1">
        <v>2010</v>
      </c>
      <c r="D208" s="56">
        <v>2699.86</v>
      </c>
    </row>
    <row r="209" spans="1:4" s="24" customFormat="1" ht="13.5" thickBot="1">
      <c r="A209" s="52">
        <v>9</v>
      </c>
      <c r="B209" s="44" t="s">
        <v>241</v>
      </c>
      <c r="C209" s="1">
        <v>2010</v>
      </c>
      <c r="D209" s="56">
        <v>2699.86</v>
      </c>
    </row>
    <row r="210" spans="1:5" s="24" customFormat="1" ht="13.5" thickBot="1">
      <c r="A210" s="52">
        <v>10</v>
      </c>
      <c r="B210" s="44" t="s">
        <v>241</v>
      </c>
      <c r="C210" s="1">
        <v>2010</v>
      </c>
      <c r="D210" s="56">
        <v>2699.86</v>
      </c>
      <c r="E210" s="93"/>
    </row>
    <row r="211" spans="1:4" s="24" customFormat="1" ht="12.75">
      <c r="A211" s="52">
        <v>11</v>
      </c>
      <c r="B211" s="44" t="s">
        <v>241</v>
      </c>
      <c r="C211" s="1">
        <v>2010</v>
      </c>
      <c r="D211" s="56">
        <v>2699.86</v>
      </c>
    </row>
    <row r="212" spans="1:4" s="24" customFormat="1" ht="12.75">
      <c r="A212" s="52">
        <v>12</v>
      </c>
      <c r="B212" s="44" t="s">
        <v>241</v>
      </c>
      <c r="C212" s="1">
        <v>2010</v>
      </c>
      <c r="D212" s="56">
        <v>2699.86</v>
      </c>
    </row>
    <row r="213" spans="1:4" s="24" customFormat="1" ht="12.75">
      <c r="A213" s="52">
        <v>13</v>
      </c>
      <c r="B213" s="44" t="s">
        <v>242</v>
      </c>
      <c r="C213" s="1">
        <v>2010</v>
      </c>
      <c r="D213" s="56">
        <v>2199.01</v>
      </c>
    </row>
    <row r="214" spans="1:4" s="24" customFormat="1" ht="12.75">
      <c r="A214" s="52">
        <v>14</v>
      </c>
      <c r="B214" s="44" t="s">
        <v>242</v>
      </c>
      <c r="C214" s="1">
        <v>2010</v>
      </c>
      <c r="D214" s="56">
        <v>2199</v>
      </c>
    </row>
    <row r="215" spans="1:4" s="24" customFormat="1" ht="12.75">
      <c r="A215" s="52">
        <v>15</v>
      </c>
      <c r="B215" s="44" t="s">
        <v>242</v>
      </c>
      <c r="C215" s="1">
        <v>2010</v>
      </c>
      <c r="D215" s="56">
        <v>2199</v>
      </c>
    </row>
    <row r="216" spans="1:4" s="24" customFormat="1" ht="12.75">
      <c r="A216" s="52">
        <v>16</v>
      </c>
      <c r="B216" s="44" t="s">
        <v>242</v>
      </c>
      <c r="C216" s="1">
        <v>2010</v>
      </c>
      <c r="D216" s="56">
        <v>2199</v>
      </c>
    </row>
    <row r="217" spans="1:4" s="24" customFormat="1" ht="12.75">
      <c r="A217" s="52">
        <v>17</v>
      </c>
      <c r="B217" s="44" t="s">
        <v>242</v>
      </c>
      <c r="C217" s="1">
        <v>2010</v>
      </c>
      <c r="D217" s="56">
        <v>2199</v>
      </c>
    </row>
    <row r="218" spans="1:4" s="24" customFormat="1" ht="12.75">
      <c r="A218" s="52">
        <v>18</v>
      </c>
      <c r="B218" s="44" t="s">
        <v>242</v>
      </c>
      <c r="C218" s="1">
        <v>2010</v>
      </c>
      <c r="D218" s="56">
        <v>2199</v>
      </c>
    </row>
    <row r="219" spans="1:4" s="24" customFormat="1" ht="12.75">
      <c r="A219" s="52">
        <v>19</v>
      </c>
      <c r="B219" s="44" t="s">
        <v>243</v>
      </c>
      <c r="C219" s="1">
        <v>2010</v>
      </c>
      <c r="D219" s="56">
        <v>2699.86</v>
      </c>
    </row>
    <row r="220" spans="1:4" s="24" customFormat="1" ht="12.75">
      <c r="A220" s="52">
        <v>20</v>
      </c>
      <c r="B220" s="44" t="s">
        <v>240</v>
      </c>
      <c r="C220" s="1">
        <v>2012</v>
      </c>
      <c r="D220" s="56">
        <v>1197</v>
      </c>
    </row>
    <row r="221" spans="1:4" s="24" customFormat="1" ht="12.75">
      <c r="A221" s="52">
        <v>21</v>
      </c>
      <c r="B221" s="44" t="s">
        <v>151</v>
      </c>
      <c r="C221" s="1">
        <v>2012</v>
      </c>
      <c r="D221" s="56">
        <v>3733.34</v>
      </c>
    </row>
    <row r="222" spans="1:4" s="24" customFormat="1" ht="12.75">
      <c r="A222" s="52">
        <v>22</v>
      </c>
      <c r="B222" s="44" t="s">
        <v>151</v>
      </c>
      <c r="C222" s="1">
        <v>2012</v>
      </c>
      <c r="D222" s="56">
        <v>3733.34</v>
      </c>
    </row>
    <row r="223" spans="1:4" s="24" customFormat="1" ht="12.75">
      <c r="A223" s="52">
        <v>23</v>
      </c>
      <c r="B223" s="44" t="s">
        <v>151</v>
      </c>
      <c r="C223" s="1">
        <v>2012</v>
      </c>
      <c r="D223" s="56">
        <v>3733.33</v>
      </c>
    </row>
    <row r="224" spans="1:4" s="24" customFormat="1" ht="12.75">
      <c r="A224" s="52">
        <v>24</v>
      </c>
      <c r="B224" s="44" t="s">
        <v>151</v>
      </c>
      <c r="C224" s="1">
        <v>2012</v>
      </c>
      <c r="D224" s="56">
        <v>3733.33</v>
      </c>
    </row>
    <row r="225" spans="1:4" s="24" customFormat="1" ht="12.75">
      <c r="A225" s="52">
        <v>25</v>
      </c>
      <c r="B225" s="44" t="s">
        <v>151</v>
      </c>
      <c r="C225" s="1">
        <v>2012</v>
      </c>
      <c r="D225" s="56">
        <v>3733.33</v>
      </c>
    </row>
    <row r="226" spans="1:4" s="24" customFormat="1" ht="12.75">
      <c r="A226" s="52">
        <v>26</v>
      </c>
      <c r="B226" s="44" t="s">
        <v>151</v>
      </c>
      <c r="C226" s="1">
        <v>2012</v>
      </c>
      <c r="D226" s="56">
        <v>3733.33</v>
      </c>
    </row>
    <row r="227" spans="1:4" s="24" customFormat="1" ht="12.75">
      <c r="A227" s="52">
        <v>27</v>
      </c>
      <c r="B227" s="44" t="s">
        <v>151</v>
      </c>
      <c r="C227" s="1">
        <v>2012</v>
      </c>
      <c r="D227" s="56">
        <v>3936</v>
      </c>
    </row>
    <row r="228" spans="1:4" s="24" customFormat="1" ht="12.75">
      <c r="A228" s="52">
        <v>28</v>
      </c>
      <c r="B228" s="44" t="s">
        <v>230</v>
      </c>
      <c r="C228" s="1">
        <v>2012</v>
      </c>
      <c r="D228" s="56">
        <v>2450</v>
      </c>
    </row>
    <row r="229" spans="1:4" s="24" customFormat="1" ht="12.75">
      <c r="A229" s="52">
        <v>29</v>
      </c>
      <c r="B229" s="44" t="s">
        <v>230</v>
      </c>
      <c r="C229" s="1">
        <v>2012</v>
      </c>
      <c r="D229" s="56">
        <v>2450</v>
      </c>
    </row>
    <row r="230" spans="1:4" s="24" customFormat="1" ht="12.75">
      <c r="A230" s="52">
        <v>30</v>
      </c>
      <c r="B230" s="44" t="s">
        <v>230</v>
      </c>
      <c r="C230" s="1">
        <v>2012</v>
      </c>
      <c r="D230" s="56">
        <v>2450</v>
      </c>
    </row>
    <row r="231" spans="1:4" s="24" customFormat="1" ht="12.75">
      <c r="A231" s="52">
        <v>31</v>
      </c>
      <c r="B231" s="44" t="s">
        <v>230</v>
      </c>
      <c r="C231" s="1">
        <v>2012</v>
      </c>
      <c r="D231" s="56">
        <v>2450</v>
      </c>
    </row>
    <row r="232" spans="1:4" s="24" customFormat="1" ht="13.5" thickBot="1">
      <c r="A232" s="55">
        <v>32</v>
      </c>
      <c r="B232" s="48" t="s">
        <v>230</v>
      </c>
      <c r="C232" s="69">
        <v>2012</v>
      </c>
      <c r="D232" s="70">
        <v>2600</v>
      </c>
    </row>
    <row r="233" spans="1:4" s="22" customFormat="1" ht="13.5" thickBot="1">
      <c r="A233" s="341" t="s">
        <v>0</v>
      </c>
      <c r="B233" s="342"/>
      <c r="C233" s="343"/>
      <c r="D233" s="90">
        <f>SUM(D201:D232)</f>
        <v>84026.03000000001</v>
      </c>
    </row>
    <row r="234" spans="1:4" s="24" customFormat="1" ht="13.5" thickBot="1">
      <c r="A234" s="320" t="s">
        <v>162</v>
      </c>
      <c r="B234" s="321"/>
      <c r="C234" s="321"/>
      <c r="D234" s="322"/>
    </row>
    <row r="235" spans="1:4" s="24" customFormat="1" ht="12.75">
      <c r="A235" s="60">
        <v>1</v>
      </c>
      <c r="B235" s="43" t="s">
        <v>174</v>
      </c>
      <c r="C235" s="42">
        <v>2012</v>
      </c>
      <c r="D235" s="61">
        <v>1405.69</v>
      </c>
    </row>
    <row r="236" spans="1:4" s="24" customFormat="1" ht="13.5" thickBot="1">
      <c r="A236" s="62">
        <v>2</v>
      </c>
      <c r="B236" s="57" t="s">
        <v>176</v>
      </c>
      <c r="C236" s="46">
        <v>2013</v>
      </c>
      <c r="D236" s="63">
        <v>23942</v>
      </c>
    </row>
    <row r="237" spans="1:4" s="22" customFormat="1" ht="13.5" thickBot="1">
      <c r="A237" s="329" t="s">
        <v>0</v>
      </c>
      <c r="B237" s="330"/>
      <c r="C237" s="331"/>
      <c r="D237" s="68">
        <f>SUM(D235:D236)</f>
        <v>25347.69</v>
      </c>
    </row>
    <row r="238" spans="1:4" s="22" customFormat="1" ht="13.5" thickBot="1">
      <c r="A238" s="320" t="s">
        <v>835</v>
      </c>
      <c r="B238" s="321"/>
      <c r="C238" s="321"/>
      <c r="D238" s="322"/>
    </row>
    <row r="239" spans="1:4" s="24" customFormat="1" ht="12.75">
      <c r="A239" s="60">
        <v>1</v>
      </c>
      <c r="B239" s="43" t="s">
        <v>290</v>
      </c>
      <c r="C239" s="42">
        <v>2012</v>
      </c>
      <c r="D239" s="61">
        <v>2590.38</v>
      </c>
    </row>
    <row r="240" spans="1:4" s="24" customFormat="1" ht="12.75">
      <c r="A240" s="52">
        <v>2</v>
      </c>
      <c r="B240" s="44" t="s">
        <v>138</v>
      </c>
      <c r="C240" s="1">
        <v>2013</v>
      </c>
      <c r="D240" s="56">
        <v>2600</v>
      </c>
    </row>
    <row r="241" spans="1:4" s="24" customFormat="1" ht="13.5" thickBot="1">
      <c r="A241" s="62">
        <v>3</v>
      </c>
      <c r="B241" s="57" t="s">
        <v>139</v>
      </c>
      <c r="C241" s="46">
        <v>2012</v>
      </c>
      <c r="D241" s="63">
        <v>1560</v>
      </c>
    </row>
    <row r="242" spans="1:4" s="30" customFormat="1" ht="13.5" thickBot="1">
      <c r="A242" s="329" t="s">
        <v>0</v>
      </c>
      <c r="B242" s="330"/>
      <c r="C242" s="331"/>
      <c r="D242" s="68">
        <f>SUM(D239:D241)</f>
        <v>6750.38</v>
      </c>
    </row>
    <row r="243" spans="1:4" s="24" customFormat="1" ht="13.5" thickBot="1">
      <c r="A243" s="320" t="s">
        <v>117</v>
      </c>
      <c r="B243" s="321"/>
      <c r="C243" s="321"/>
      <c r="D243" s="322"/>
    </row>
    <row r="244" spans="1:4" s="24" customFormat="1" ht="13.5" thickBot="1">
      <c r="A244" s="320" t="s">
        <v>118</v>
      </c>
      <c r="B244" s="321"/>
      <c r="C244" s="321"/>
      <c r="D244" s="322"/>
    </row>
    <row r="245" spans="1:4" s="24" customFormat="1" ht="13.5" thickBot="1">
      <c r="A245" s="320" t="s">
        <v>639</v>
      </c>
      <c r="B245" s="321"/>
      <c r="C245" s="321"/>
      <c r="D245" s="322"/>
    </row>
    <row r="246" spans="1:4" s="24" customFormat="1" ht="12.75">
      <c r="A246" s="60">
        <v>1</v>
      </c>
      <c r="B246" s="43" t="s">
        <v>150</v>
      </c>
      <c r="C246" s="42">
        <v>2011</v>
      </c>
      <c r="D246" s="61">
        <v>2500</v>
      </c>
    </row>
    <row r="247" spans="1:4" s="24" customFormat="1" ht="13.5" thickBot="1">
      <c r="A247" s="62">
        <v>2</v>
      </c>
      <c r="B247" s="57" t="s">
        <v>152</v>
      </c>
      <c r="C247" s="46">
        <v>2011</v>
      </c>
      <c r="D247" s="63">
        <v>2500</v>
      </c>
    </row>
    <row r="248" spans="1:4" s="24" customFormat="1" ht="13.5" thickBot="1">
      <c r="A248" s="290" t="s">
        <v>0</v>
      </c>
      <c r="B248" s="291"/>
      <c r="C248" s="291"/>
      <c r="D248" s="121">
        <f>SUM(D246:D247)</f>
        <v>5000</v>
      </c>
    </row>
    <row r="249" spans="1:4" s="24" customFormat="1" ht="13.5" thickBot="1">
      <c r="A249" s="320" t="s">
        <v>640</v>
      </c>
      <c r="B249" s="321"/>
      <c r="C249" s="321"/>
      <c r="D249" s="322"/>
    </row>
    <row r="250" spans="1:4" s="24" customFormat="1" ht="12.75">
      <c r="A250" s="60">
        <v>1</v>
      </c>
      <c r="B250" s="43" t="s">
        <v>230</v>
      </c>
      <c r="C250" s="42">
        <v>2011</v>
      </c>
      <c r="D250" s="61">
        <v>2500</v>
      </c>
    </row>
    <row r="251" spans="1:4" s="24" customFormat="1" ht="12.75">
      <c r="A251" s="52">
        <v>2</v>
      </c>
      <c r="B251" s="44" t="s">
        <v>230</v>
      </c>
      <c r="C251" s="1">
        <v>2012</v>
      </c>
      <c r="D251" s="56">
        <v>1600</v>
      </c>
    </row>
    <row r="252" spans="1:4" s="24" customFormat="1" ht="12.75">
      <c r="A252" s="52">
        <v>3</v>
      </c>
      <c r="B252" s="44" t="s">
        <v>767</v>
      </c>
      <c r="C252" s="1">
        <v>2012</v>
      </c>
      <c r="D252" s="56">
        <v>1300</v>
      </c>
    </row>
    <row r="253" spans="1:4" s="24" customFormat="1" ht="12.75">
      <c r="A253" s="52">
        <v>4</v>
      </c>
      <c r="B253" s="44" t="s">
        <v>768</v>
      </c>
      <c r="C253" s="1">
        <v>2012</v>
      </c>
      <c r="D253" s="56">
        <v>7700</v>
      </c>
    </row>
    <row r="254" spans="1:4" s="24" customFormat="1" ht="12.75">
      <c r="A254" s="52">
        <v>5</v>
      </c>
      <c r="B254" s="44" t="s">
        <v>769</v>
      </c>
      <c r="C254" s="1">
        <v>2012</v>
      </c>
      <c r="D254" s="56">
        <v>3200</v>
      </c>
    </row>
    <row r="255" spans="1:4" s="24" customFormat="1" ht="13.5" thickBot="1">
      <c r="A255" s="55">
        <v>6</v>
      </c>
      <c r="B255" s="48" t="s">
        <v>770</v>
      </c>
      <c r="C255" s="69">
        <v>2012</v>
      </c>
      <c r="D255" s="70">
        <v>1600</v>
      </c>
    </row>
    <row r="256" spans="1:4" s="24" customFormat="1" ht="13.5" thickBot="1">
      <c r="A256" s="356" t="s">
        <v>0</v>
      </c>
      <c r="B256" s="357"/>
      <c r="C256" s="357"/>
      <c r="D256" s="90">
        <f>SUM(D250:D255)</f>
        <v>17900</v>
      </c>
    </row>
    <row r="257" spans="1:4" s="24" customFormat="1" ht="13.5" thickBot="1">
      <c r="A257" s="335" t="s">
        <v>837</v>
      </c>
      <c r="B257" s="336"/>
      <c r="C257" s="336"/>
      <c r="D257" s="337"/>
    </row>
    <row r="258" spans="1:4" s="24" customFormat="1" ht="13.5" thickBot="1">
      <c r="A258" s="239">
        <v>1</v>
      </c>
      <c r="B258" s="241" t="s">
        <v>846</v>
      </c>
      <c r="C258" s="191">
        <v>2011</v>
      </c>
      <c r="D258" s="240">
        <v>2811</v>
      </c>
    </row>
    <row r="259" spans="1:4" s="24" customFormat="1" ht="13.5" thickBot="1">
      <c r="A259" s="159"/>
      <c r="B259" s="129" t="s">
        <v>0</v>
      </c>
      <c r="C259" s="129"/>
      <c r="D259" s="68">
        <f>SUM(D258)</f>
        <v>2811</v>
      </c>
    </row>
    <row r="260" spans="1:4" s="38" customFormat="1" ht="12.75">
      <c r="A260" s="77"/>
      <c r="B260" s="77"/>
      <c r="C260" s="76"/>
      <c r="D260" s="78"/>
    </row>
    <row r="261" spans="1:4" s="38" customFormat="1" ht="13.5" thickBot="1">
      <c r="A261" s="77"/>
      <c r="B261" s="77"/>
      <c r="C261" s="76"/>
      <c r="D261" s="78"/>
    </row>
    <row r="262" spans="1:4" s="38" customFormat="1" ht="13.5" thickBot="1">
      <c r="A262" s="326" t="s">
        <v>34</v>
      </c>
      <c r="B262" s="327"/>
      <c r="C262" s="327"/>
      <c r="D262" s="328"/>
    </row>
    <row r="263" spans="1:4" s="38" customFormat="1" ht="29.25" customHeight="1" thickBot="1">
      <c r="A263" s="58" t="s">
        <v>17</v>
      </c>
      <c r="B263" s="39" t="s">
        <v>25</v>
      </c>
      <c r="C263" s="39" t="s">
        <v>26</v>
      </c>
      <c r="D263" s="59" t="s">
        <v>27</v>
      </c>
    </row>
    <row r="264" spans="1:4" s="22" customFormat="1" ht="13.5" thickBot="1">
      <c r="A264" s="323" t="s">
        <v>109</v>
      </c>
      <c r="B264" s="324"/>
      <c r="C264" s="324"/>
      <c r="D264" s="325"/>
    </row>
    <row r="265" spans="1:4" s="24" customFormat="1" ht="12.75">
      <c r="A265" s="49">
        <v>1</v>
      </c>
      <c r="B265" s="73" t="s">
        <v>661</v>
      </c>
      <c r="C265" s="74">
        <v>2010</v>
      </c>
      <c r="D265" s="89">
        <v>13299.5</v>
      </c>
    </row>
    <row r="266" spans="1:4" s="24" customFormat="1" ht="12.75">
      <c r="A266" s="52">
        <v>2</v>
      </c>
      <c r="B266" s="44" t="s">
        <v>593</v>
      </c>
      <c r="C266" s="1">
        <v>2010</v>
      </c>
      <c r="D266" s="56">
        <v>19875</v>
      </c>
    </row>
    <row r="267" spans="1:4" s="24" customFormat="1" ht="12.75">
      <c r="A267" s="52">
        <v>3</v>
      </c>
      <c r="B267" s="44" t="s">
        <v>594</v>
      </c>
      <c r="C267" s="1">
        <v>2010</v>
      </c>
      <c r="D267" s="56">
        <v>19875</v>
      </c>
    </row>
    <row r="268" spans="1:4" s="24" customFormat="1" ht="12.75">
      <c r="A268" s="52">
        <v>4</v>
      </c>
      <c r="B268" s="44" t="s">
        <v>595</v>
      </c>
      <c r="C268" s="1">
        <v>2012</v>
      </c>
      <c r="D268" s="56">
        <v>47281.01</v>
      </c>
    </row>
    <row r="269" spans="1:4" s="24" customFormat="1" ht="16.5" customHeight="1">
      <c r="A269" s="52">
        <v>5</v>
      </c>
      <c r="B269" s="44" t="s">
        <v>663</v>
      </c>
      <c r="C269" s="1">
        <v>2012</v>
      </c>
      <c r="D269" s="56">
        <v>22680.99</v>
      </c>
    </row>
    <row r="270" spans="1:4" s="24" customFormat="1" ht="12.75">
      <c r="A270" s="52">
        <v>6</v>
      </c>
      <c r="B270" s="44" t="s">
        <v>664</v>
      </c>
      <c r="C270" s="1">
        <v>2012</v>
      </c>
      <c r="D270" s="56">
        <v>41131</v>
      </c>
    </row>
    <row r="271" spans="1:4" s="24" customFormat="1" ht="12.75">
      <c r="A271" s="52">
        <v>7</v>
      </c>
      <c r="B271" s="44" t="s">
        <v>596</v>
      </c>
      <c r="C271" s="1">
        <v>2013</v>
      </c>
      <c r="D271" s="56">
        <v>5000</v>
      </c>
    </row>
    <row r="272" spans="1:4" s="24" customFormat="1" ht="12.75">
      <c r="A272" s="52">
        <v>8</v>
      </c>
      <c r="B272" s="44" t="s">
        <v>597</v>
      </c>
      <c r="C272" s="1">
        <v>2013</v>
      </c>
      <c r="D272" s="56">
        <v>17220</v>
      </c>
    </row>
    <row r="273" spans="1:4" s="24" customFormat="1" ht="12.75">
      <c r="A273" s="52">
        <v>9</v>
      </c>
      <c r="B273" s="44" t="s">
        <v>598</v>
      </c>
      <c r="C273" s="1">
        <v>2013</v>
      </c>
      <c r="D273" s="56">
        <v>17220</v>
      </c>
    </row>
    <row r="274" spans="1:4" s="24" customFormat="1" ht="12.75">
      <c r="A274" s="52">
        <v>10</v>
      </c>
      <c r="B274" s="17" t="s">
        <v>742</v>
      </c>
      <c r="C274" s="1">
        <v>2014</v>
      </c>
      <c r="D274" s="143">
        <v>11000</v>
      </c>
    </row>
    <row r="275" spans="1:4" s="24" customFormat="1" ht="12.75">
      <c r="A275" s="52">
        <v>11</v>
      </c>
      <c r="B275" s="17" t="s">
        <v>743</v>
      </c>
      <c r="C275" s="1">
        <v>2014</v>
      </c>
      <c r="D275" s="143">
        <v>27000</v>
      </c>
    </row>
    <row r="276" spans="1:4" s="24" customFormat="1" ht="12.75">
      <c r="A276" s="52">
        <v>12</v>
      </c>
      <c r="B276" s="17" t="s">
        <v>811</v>
      </c>
      <c r="C276" s="1">
        <v>2014</v>
      </c>
      <c r="D276" s="143">
        <v>21500</v>
      </c>
    </row>
    <row r="277" spans="1:4" s="24" customFormat="1" ht="12.75">
      <c r="A277" s="52">
        <v>13</v>
      </c>
      <c r="B277" s="17" t="s">
        <v>812</v>
      </c>
      <c r="C277" s="1">
        <v>2014</v>
      </c>
      <c r="D277" s="143">
        <v>21870</v>
      </c>
    </row>
    <row r="278" spans="1:4" s="24" customFormat="1" ht="13.5" thickBot="1">
      <c r="A278" s="55">
        <v>14</v>
      </c>
      <c r="B278" s="103" t="s">
        <v>813</v>
      </c>
      <c r="C278" s="69">
        <v>2014</v>
      </c>
      <c r="D278" s="144">
        <v>21583</v>
      </c>
    </row>
    <row r="279" spans="1:4" s="24" customFormat="1" ht="13.5" thickBot="1">
      <c r="A279" s="341" t="s">
        <v>0</v>
      </c>
      <c r="B279" s="342"/>
      <c r="C279" s="343"/>
      <c r="D279" s="90">
        <f>SUM(D265:D278)</f>
        <v>306535.5</v>
      </c>
    </row>
    <row r="280" spans="1:4" s="22" customFormat="1" ht="13.5" thickBot="1">
      <c r="A280" s="320" t="s">
        <v>836</v>
      </c>
      <c r="B280" s="321"/>
      <c r="C280" s="321"/>
      <c r="D280" s="322"/>
    </row>
    <row r="281" spans="1:4" s="24" customFormat="1" ht="13.5" thickBot="1">
      <c r="A281" s="64">
        <v>1</v>
      </c>
      <c r="B281" s="65" t="s">
        <v>140</v>
      </c>
      <c r="C281" s="66">
        <v>2012</v>
      </c>
      <c r="D281" s="67">
        <v>20073.6</v>
      </c>
    </row>
    <row r="282" spans="1:4" s="30" customFormat="1" ht="13.5" thickBot="1">
      <c r="A282" s="329" t="s">
        <v>0</v>
      </c>
      <c r="B282" s="330"/>
      <c r="C282" s="331"/>
      <c r="D282" s="68">
        <f>SUM(D281:D281)</f>
        <v>20073.6</v>
      </c>
    </row>
    <row r="283" spans="1:4" s="24" customFormat="1" ht="13.5" thickBot="1">
      <c r="A283" s="323" t="s">
        <v>642</v>
      </c>
      <c r="B283" s="324"/>
      <c r="C283" s="324"/>
      <c r="D283" s="325"/>
    </row>
    <row r="284" spans="1:4" s="24" customFormat="1" ht="12.75">
      <c r="A284" s="49">
        <v>1</v>
      </c>
      <c r="B284" s="73" t="s">
        <v>156</v>
      </c>
      <c r="C284" s="74">
        <v>2010</v>
      </c>
      <c r="D284" s="347">
        <v>3824.7</v>
      </c>
    </row>
    <row r="285" spans="1:4" s="24" customFormat="1" ht="12.75">
      <c r="A285" s="52">
        <v>2</v>
      </c>
      <c r="B285" s="44" t="s">
        <v>157</v>
      </c>
      <c r="C285" s="1">
        <v>2010</v>
      </c>
      <c r="D285" s="348"/>
    </row>
    <row r="286" spans="1:4" s="24" customFormat="1" ht="12.75">
      <c r="A286" s="52">
        <v>3</v>
      </c>
      <c r="B286" s="44" t="s">
        <v>158</v>
      </c>
      <c r="C286" s="1">
        <v>2010</v>
      </c>
      <c r="D286" s="348"/>
    </row>
    <row r="287" spans="1:4" s="24" customFormat="1" ht="26.25" thickBot="1">
      <c r="A287" s="55">
        <v>4</v>
      </c>
      <c r="B287" s="48" t="s">
        <v>795</v>
      </c>
      <c r="C287" s="69">
        <v>2014</v>
      </c>
      <c r="D287" s="70">
        <v>4305</v>
      </c>
    </row>
    <row r="288" spans="1:4" s="30" customFormat="1" ht="13.5" thickBot="1">
      <c r="A288" s="341" t="s">
        <v>0</v>
      </c>
      <c r="B288" s="342"/>
      <c r="C288" s="343"/>
      <c r="D288" s="90">
        <f>SUM(D284:D287)</f>
        <v>8129.7</v>
      </c>
    </row>
    <row r="289" spans="1:4" s="24" customFormat="1" ht="14.25" customHeight="1" thickBot="1">
      <c r="A289" s="320" t="s">
        <v>159</v>
      </c>
      <c r="B289" s="321"/>
      <c r="C289" s="321"/>
      <c r="D289" s="322"/>
    </row>
    <row r="290" spans="1:4" s="24" customFormat="1" ht="12.75">
      <c r="A290" s="60">
        <v>1</v>
      </c>
      <c r="B290" s="43" t="s">
        <v>147</v>
      </c>
      <c r="C290" s="42" t="s">
        <v>717</v>
      </c>
      <c r="D290" s="61">
        <v>2000</v>
      </c>
    </row>
    <row r="291" spans="1:4" s="24" customFormat="1" ht="12.75">
      <c r="A291" s="52">
        <v>2</v>
      </c>
      <c r="B291" s="44" t="s">
        <v>148</v>
      </c>
      <c r="C291" s="1" t="s">
        <v>718</v>
      </c>
      <c r="D291" s="56">
        <v>2000</v>
      </c>
    </row>
    <row r="292" spans="1:4" s="24" customFormat="1" ht="13.5" thickBot="1">
      <c r="A292" s="62">
        <v>3</v>
      </c>
      <c r="B292" s="57" t="s">
        <v>149</v>
      </c>
      <c r="C292" s="46">
        <v>2011</v>
      </c>
      <c r="D292" s="63">
        <v>2000</v>
      </c>
    </row>
    <row r="293" spans="1:4" s="122" customFormat="1" ht="13.5" thickBot="1">
      <c r="A293" s="329" t="s">
        <v>0</v>
      </c>
      <c r="B293" s="330"/>
      <c r="C293" s="331"/>
      <c r="D293" s="68">
        <f>SUM(D290:D292)</f>
        <v>6000</v>
      </c>
    </row>
    <row r="294" spans="1:4" s="79" customFormat="1" ht="12.75">
      <c r="A294" s="82"/>
      <c r="B294" s="82"/>
      <c r="C294" s="82"/>
      <c r="D294" s="83"/>
    </row>
    <row r="295" spans="1:4" s="79" customFormat="1" ht="13.5" thickBot="1">
      <c r="A295" s="82"/>
      <c r="B295" s="82"/>
      <c r="C295" s="82"/>
      <c r="D295" s="83"/>
    </row>
    <row r="296" spans="1:4" s="24" customFormat="1" ht="13.5" thickBot="1">
      <c r="A296" s="326" t="s">
        <v>670</v>
      </c>
      <c r="B296" s="327"/>
      <c r="C296" s="327"/>
      <c r="D296" s="328"/>
    </row>
    <row r="297" spans="1:4" s="24" customFormat="1" ht="26.25" thickBot="1">
      <c r="A297" s="58" t="s">
        <v>17</v>
      </c>
      <c r="B297" s="39" t="s">
        <v>25</v>
      </c>
      <c r="C297" s="39" t="s">
        <v>26</v>
      </c>
      <c r="D297" s="59" t="s">
        <v>27</v>
      </c>
    </row>
    <row r="298" spans="1:4" s="22" customFormat="1" ht="12.75" customHeight="1" thickBot="1">
      <c r="A298" s="295" t="s">
        <v>109</v>
      </c>
      <c r="B298" s="296"/>
      <c r="C298" s="296"/>
      <c r="D298" s="297"/>
    </row>
    <row r="299" spans="1:4" s="122" customFormat="1" ht="13.5" thickBot="1">
      <c r="A299" s="338">
        <v>119507.59</v>
      </c>
      <c r="B299" s="339"/>
      <c r="C299" s="339"/>
      <c r="D299" s="340"/>
    </row>
    <row r="300" spans="1:4" s="24" customFormat="1" ht="13.5" thickBot="1">
      <c r="A300" s="320" t="s">
        <v>110</v>
      </c>
      <c r="B300" s="321"/>
      <c r="C300" s="321"/>
      <c r="D300" s="322"/>
    </row>
    <row r="301" spans="1:4" s="24" customFormat="1" ht="13.5" thickBot="1">
      <c r="A301" s="317">
        <v>14680.32</v>
      </c>
      <c r="B301" s="318"/>
      <c r="C301" s="318"/>
      <c r="D301" s="319"/>
    </row>
    <row r="302" spans="1:4" s="24" customFormat="1" ht="13.5" customHeight="1" thickBot="1">
      <c r="A302" s="320" t="s">
        <v>114</v>
      </c>
      <c r="B302" s="321"/>
      <c r="C302" s="321"/>
      <c r="D302" s="322"/>
    </row>
    <row r="303" spans="1:4" s="24" customFormat="1" ht="13.5" thickBot="1">
      <c r="A303" s="332">
        <v>2702.31</v>
      </c>
      <c r="B303" s="333"/>
      <c r="C303" s="333"/>
      <c r="D303" s="334"/>
    </row>
    <row r="304" spans="1:4" s="24" customFormat="1" ht="13.5" thickBot="1">
      <c r="A304" s="344" t="s">
        <v>115</v>
      </c>
      <c r="B304" s="345"/>
      <c r="C304" s="345"/>
      <c r="D304" s="346"/>
    </row>
    <row r="305" spans="1:4" s="24" customFormat="1" ht="13.5" thickBot="1">
      <c r="A305" s="332">
        <v>5434.8</v>
      </c>
      <c r="B305" s="333"/>
      <c r="C305" s="333"/>
      <c r="D305" s="334"/>
    </row>
    <row r="306" spans="1:4" s="24" customFormat="1" ht="13.5" thickBot="1">
      <c r="A306" s="323" t="s">
        <v>116</v>
      </c>
      <c r="B306" s="324"/>
      <c r="C306" s="324"/>
      <c r="D306" s="325"/>
    </row>
    <row r="307" spans="1:4" s="24" customFormat="1" ht="13.5" thickBot="1">
      <c r="A307" s="317">
        <v>18035.46</v>
      </c>
      <c r="B307" s="318"/>
      <c r="C307" s="318"/>
      <c r="D307" s="319"/>
    </row>
    <row r="308" spans="1:4" s="30" customFormat="1" ht="13.5" thickBot="1">
      <c r="A308" s="320" t="s">
        <v>162</v>
      </c>
      <c r="B308" s="321"/>
      <c r="C308" s="321"/>
      <c r="D308" s="322"/>
    </row>
    <row r="309" spans="1:4" s="24" customFormat="1" ht="13.5" thickBot="1">
      <c r="A309" s="332">
        <v>10667.29</v>
      </c>
      <c r="B309" s="333"/>
      <c r="C309" s="333"/>
      <c r="D309" s="334"/>
    </row>
    <row r="310" spans="1:4" s="24" customFormat="1" ht="13.5" thickBot="1">
      <c r="A310" s="323" t="s">
        <v>640</v>
      </c>
      <c r="B310" s="324"/>
      <c r="C310" s="324"/>
      <c r="D310" s="325"/>
    </row>
    <row r="311" spans="1:4" s="24" customFormat="1" ht="13.5" thickBot="1">
      <c r="A311" s="317">
        <v>7947.47</v>
      </c>
      <c r="B311" s="318"/>
      <c r="C311" s="318"/>
      <c r="D311" s="319"/>
    </row>
    <row r="314" spans="1:4" s="38" customFormat="1" ht="12.75">
      <c r="A314" s="94"/>
      <c r="B314" s="94"/>
      <c r="C314" s="94"/>
      <c r="D314" s="94"/>
    </row>
    <row r="315" spans="1:4" s="38" customFormat="1" ht="12.75">
      <c r="A315" s="94"/>
      <c r="B315" s="94"/>
      <c r="C315" s="94"/>
      <c r="D315" s="94"/>
    </row>
    <row r="316" spans="1:4" s="38" customFormat="1" ht="12.75">
      <c r="A316" s="94"/>
      <c r="B316" s="94"/>
      <c r="C316" s="94"/>
      <c r="D316" s="94"/>
    </row>
    <row r="317" spans="1:4" s="38" customFormat="1" ht="13.5" thickBot="1">
      <c r="A317" s="94"/>
      <c r="B317" s="94"/>
      <c r="C317" s="94"/>
      <c r="D317" s="94"/>
    </row>
    <row r="318" spans="1:4" s="24" customFormat="1" ht="12.75">
      <c r="A318" s="22"/>
      <c r="B318" s="351" t="s">
        <v>28</v>
      </c>
      <c r="C318" s="352"/>
      <c r="D318" s="242">
        <f>D82+D88+D119+D123+D130+D136+D144+D149+D153+D156+D167</f>
        <v>699706.2500000001</v>
      </c>
    </row>
    <row r="319" spans="1:4" s="24" customFormat="1" ht="12.75">
      <c r="A319" s="22"/>
      <c r="B319" s="349" t="s">
        <v>29</v>
      </c>
      <c r="C319" s="350"/>
      <c r="D319" s="243">
        <f>D186+D189+D198+D233+D237+D242+D248+D256+D259</f>
        <v>793684.5700000001</v>
      </c>
    </row>
    <row r="320" spans="1:4" s="24" customFormat="1" ht="12.75">
      <c r="A320" s="22"/>
      <c r="B320" s="349" t="s">
        <v>30</v>
      </c>
      <c r="C320" s="350"/>
      <c r="D320" s="244">
        <f>D279+D282+D288+D293</f>
        <v>340738.8</v>
      </c>
    </row>
    <row r="321" spans="1:4" s="24" customFormat="1" ht="13.5" thickBot="1">
      <c r="A321" s="22"/>
      <c r="B321" s="353" t="s">
        <v>662</v>
      </c>
      <c r="C321" s="354"/>
      <c r="D321" s="245">
        <f>SUM(A299,A309,A305,A303,A301,A311,A307)</f>
        <v>178975.24</v>
      </c>
    </row>
    <row r="322" spans="1:4" s="38" customFormat="1" ht="12.75">
      <c r="A322" s="77"/>
      <c r="B322" s="77"/>
      <c r="C322" s="76"/>
      <c r="D322" s="78"/>
    </row>
    <row r="323" spans="1:4" s="38" customFormat="1" ht="12.75">
      <c r="A323" s="77"/>
      <c r="B323" s="77"/>
      <c r="C323" s="76"/>
      <c r="D323" s="78"/>
    </row>
    <row r="324" spans="1:4" s="38" customFormat="1" ht="12.75">
      <c r="A324" s="77"/>
      <c r="B324" s="77"/>
      <c r="C324" s="76"/>
      <c r="D324" s="78"/>
    </row>
    <row r="325" spans="1:4" s="38" customFormat="1" ht="12.75">
      <c r="A325" s="77"/>
      <c r="B325" s="77"/>
      <c r="C325" s="76"/>
      <c r="D325" s="78"/>
    </row>
    <row r="326" spans="1:4" s="38" customFormat="1" ht="12.75">
      <c r="A326" s="77"/>
      <c r="B326" s="77"/>
      <c r="C326" s="76"/>
      <c r="D326" s="78"/>
    </row>
    <row r="327" spans="1:4" s="38" customFormat="1" ht="12.75">
      <c r="A327" s="77"/>
      <c r="B327" s="77"/>
      <c r="C327" s="76"/>
      <c r="D327" s="78"/>
    </row>
    <row r="328" spans="1:4" s="38" customFormat="1" ht="12.75">
      <c r="A328" s="77"/>
      <c r="B328" s="77"/>
      <c r="C328" s="76"/>
      <c r="D328" s="78"/>
    </row>
    <row r="329" spans="1:4" s="38" customFormat="1" ht="12.75">
      <c r="A329" s="77"/>
      <c r="B329" s="77"/>
      <c r="C329" s="76"/>
      <c r="D329" s="78"/>
    </row>
    <row r="330" spans="1:4" s="38" customFormat="1" ht="12.75">
      <c r="A330" s="77"/>
      <c r="B330" s="77"/>
      <c r="C330" s="76"/>
      <c r="D330" s="78"/>
    </row>
    <row r="331" spans="1:4" s="38" customFormat="1" ht="12.75">
      <c r="A331" s="77"/>
      <c r="B331" s="77"/>
      <c r="C331" s="76"/>
      <c r="D331" s="78"/>
    </row>
    <row r="332" spans="1:4" s="38" customFormat="1" ht="12.75">
      <c r="A332" s="77"/>
      <c r="B332" s="77"/>
      <c r="C332" s="76"/>
      <c r="D332" s="78"/>
    </row>
    <row r="333" spans="1:4" s="38" customFormat="1" ht="12.75">
      <c r="A333" s="77"/>
      <c r="B333" s="77"/>
      <c r="C333" s="76"/>
      <c r="D333" s="78"/>
    </row>
    <row r="334" spans="1:4" s="38" customFormat="1" ht="12.75">
      <c r="A334" s="77"/>
      <c r="B334" s="77"/>
      <c r="C334" s="76"/>
      <c r="D334" s="78"/>
    </row>
    <row r="335" spans="3:4" s="77" customFormat="1" ht="12.75">
      <c r="C335" s="76"/>
      <c r="D335" s="78"/>
    </row>
    <row r="336" spans="1:4" s="38" customFormat="1" ht="12.75">
      <c r="A336" s="77"/>
      <c r="B336" s="77"/>
      <c r="C336" s="76"/>
      <c r="D336" s="78"/>
    </row>
    <row r="337" spans="1:4" s="38" customFormat="1" ht="12.75">
      <c r="A337" s="77"/>
      <c r="B337" s="77"/>
      <c r="C337" s="76"/>
      <c r="D337" s="78"/>
    </row>
    <row r="338" spans="1:4" s="38" customFormat="1" ht="12.75">
      <c r="A338" s="77"/>
      <c r="B338" s="77"/>
      <c r="C338" s="76"/>
      <c r="D338" s="78"/>
    </row>
    <row r="339" spans="3:4" s="77" customFormat="1" ht="12.75">
      <c r="C339" s="76"/>
      <c r="D339" s="78"/>
    </row>
    <row r="340" spans="1:4" s="38" customFormat="1" ht="12.75">
      <c r="A340" s="77"/>
      <c r="B340" s="77"/>
      <c r="C340" s="76"/>
      <c r="D340" s="78"/>
    </row>
    <row r="341" spans="1:4" s="38" customFormat="1" ht="12.75">
      <c r="A341" s="77"/>
      <c r="B341" s="77"/>
      <c r="C341" s="76"/>
      <c r="D341" s="78"/>
    </row>
    <row r="342" spans="3:4" s="77" customFormat="1" ht="12.75">
      <c r="C342" s="76"/>
      <c r="D342" s="78"/>
    </row>
    <row r="343" spans="1:4" s="38" customFormat="1" ht="12.75">
      <c r="A343" s="77"/>
      <c r="B343" s="77"/>
      <c r="C343" s="76"/>
      <c r="D343" s="78"/>
    </row>
    <row r="344" spans="1:4" s="38" customFormat="1" ht="12.75">
      <c r="A344" s="77"/>
      <c r="B344" s="77"/>
      <c r="C344" s="76"/>
      <c r="D344" s="78"/>
    </row>
    <row r="345" spans="1:4" s="38" customFormat="1" ht="12.75">
      <c r="A345" s="77"/>
      <c r="B345" s="77"/>
      <c r="C345" s="76"/>
      <c r="D345" s="78"/>
    </row>
    <row r="346" spans="1:4" s="38" customFormat="1" ht="12.75">
      <c r="A346" s="77"/>
      <c r="B346" s="77"/>
      <c r="C346" s="76"/>
      <c r="D346" s="78"/>
    </row>
    <row r="347" spans="1:4" s="38" customFormat="1" ht="12.75">
      <c r="A347" s="77"/>
      <c r="B347" s="77"/>
      <c r="C347" s="76"/>
      <c r="D347" s="78"/>
    </row>
    <row r="348" spans="1:4" s="38" customFormat="1" ht="12.75">
      <c r="A348" s="77"/>
      <c r="B348" s="77"/>
      <c r="C348" s="76"/>
      <c r="D348" s="78"/>
    </row>
    <row r="349" spans="1:4" s="38" customFormat="1" ht="12.75">
      <c r="A349" s="77"/>
      <c r="B349" s="77"/>
      <c r="C349" s="76"/>
      <c r="D349" s="78"/>
    </row>
    <row r="350" spans="1:4" s="38" customFormat="1" ht="12.75">
      <c r="A350" s="77"/>
      <c r="B350" s="77"/>
      <c r="C350" s="76"/>
      <c r="D350" s="78"/>
    </row>
    <row r="351" spans="1:4" s="38" customFormat="1" ht="12.75">
      <c r="A351" s="77"/>
      <c r="B351" s="77"/>
      <c r="C351" s="76"/>
      <c r="D351" s="78"/>
    </row>
    <row r="352" spans="1:4" s="38" customFormat="1" ht="12.75">
      <c r="A352" s="77"/>
      <c r="B352" s="77"/>
      <c r="C352" s="76"/>
      <c r="D352" s="78"/>
    </row>
    <row r="353" spans="1:4" s="38" customFormat="1" ht="12.75">
      <c r="A353" s="77"/>
      <c r="B353" s="77"/>
      <c r="C353" s="76"/>
      <c r="D353" s="78"/>
    </row>
    <row r="354" spans="3:4" s="77" customFormat="1" ht="12.75">
      <c r="C354" s="76"/>
      <c r="D354" s="78"/>
    </row>
    <row r="355" spans="3:4" s="77" customFormat="1" ht="12.75">
      <c r="C355" s="76"/>
      <c r="D355" s="78"/>
    </row>
    <row r="356" spans="3:4" s="77" customFormat="1" ht="12.75">
      <c r="C356" s="76"/>
      <c r="D356" s="78"/>
    </row>
    <row r="357" spans="3:4" s="77" customFormat="1" ht="12.75">
      <c r="C357" s="76"/>
      <c r="D357" s="78"/>
    </row>
    <row r="358" spans="3:4" s="77" customFormat="1" ht="12.75">
      <c r="C358" s="76"/>
      <c r="D358" s="78"/>
    </row>
    <row r="359" spans="3:4" s="77" customFormat="1" ht="12.75">
      <c r="C359" s="76"/>
      <c r="D359" s="78"/>
    </row>
    <row r="360" spans="3:4" s="77" customFormat="1" ht="12.75">
      <c r="C360" s="76"/>
      <c r="D360" s="78"/>
    </row>
    <row r="361" spans="3:4" s="77" customFormat="1" ht="12.75">
      <c r="C361" s="76"/>
      <c r="D361" s="78"/>
    </row>
    <row r="362" spans="3:4" s="77" customFormat="1" ht="12.75">
      <c r="C362" s="76"/>
      <c r="D362" s="78"/>
    </row>
    <row r="363" spans="3:4" s="77" customFormat="1" ht="12.75">
      <c r="C363" s="76"/>
      <c r="D363" s="78"/>
    </row>
    <row r="364" spans="3:4" s="77" customFormat="1" ht="12.75">
      <c r="C364" s="76"/>
      <c r="D364" s="78"/>
    </row>
    <row r="365" spans="3:4" s="77" customFormat="1" ht="12.75">
      <c r="C365" s="76"/>
      <c r="D365" s="78"/>
    </row>
    <row r="366" spans="3:4" s="77" customFormat="1" ht="12.75">
      <c r="C366" s="76"/>
      <c r="D366" s="78"/>
    </row>
    <row r="367" spans="3:4" s="77" customFormat="1" ht="12.75">
      <c r="C367" s="76"/>
      <c r="D367" s="78"/>
    </row>
    <row r="368" spans="3:4" s="77" customFormat="1" ht="12.75">
      <c r="C368" s="76"/>
      <c r="D368" s="78"/>
    </row>
    <row r="369" spans="3:4" s="77" customFormat="1" ht="12.75">
      <c r="C369" s="76"/>
      <c r="D369" s="78"/>
    </row>
    <row r="370" spans="3:4" s="77" customFormat="1" ht="12.75">
      <c r="C370" s="76"/>
      <c r="D370" s="78"/>
    </row>
    <row r="371" spans="1:4" s="38" customFormat="1" ht="12.75">
      <c r="A371" s="77"/>
      <c r="B371" s="77"/>
      <c r="C371" s="76"/>
      <c r="D371" s="78"/>
    </row>
    <row r="372" spans="1:4" s="38" customFormat="1" ht="12.75">
      <c r="A372" s="77"/>
      <c r="B372" s="77"/>
      <c r="C372" s="76"/>
      <c r="D372" s="78"/>
    </row>
    <row r="373" spans="1:4" s="38" customFormat="1" ht="12.75">
      <c r="A373" s="77"/>
      <c r="B373" s="77"/>
      <c r="C373" s="76"/>
      <c r="D373" s="78"/>
    </row>
    <row r="374" spans="1:4" s="38" customFormat="1" ht="12.75">
      <c r="A374" s="77"/>
      <c r="B374" s="77"/>
      <c r="C374" s="76"/>
      <c r="D374" s="78"/>
    </row>
    <row r="375" spans="1:4" s="38" customFormat="1" ht="12.75">
      <c r="A375" s="77"/>
      <c r="B375" s="77"/>
      <c r="C375" s="76"/>
      <c r="D375" s="78"/>
    </row>
    <row r="376" spans="1:4" s="38" customFormat="1" ht="12.75">
      <c r="A376" s="77"/>
      <c r="B376" s="77"/>
      <c r="C376" s="76"/>
      <c r="D376" s="78"/>
    </row>
    <row r="377" spans="1:4" s="38" customFormat="1" ht="12.75">
      <c r="A377" s="77"/>
      <c r="B377" s="77"/>
      <c r="C377" s="76"/>
      <c r="D377" s="78"/>
    </row>
    <row r="378" spans="3:4" s="77" customFormat="1" ht="12.75">
      <c r="C378" s="76"/>
      <c r="D378" s="78"/>
    </row>
    <row r="379" spans="1:4" s="38" customFormat="1" ht="12.75">
      <c r="A379" s="77"/>
      <c r="B379" s="77"/>
      <c r="C379" s="76"/>
      <c r="D379" s="78"/>
    </row>
    <row r="380" spans="1:4" s="38" customFormat="1" ht="12.75">
      <c r="A380" s="77"/>
      <c r="B380" s="77"/>
      <c r="C380" s="76"/>
      <c r="D380" s="78"/>
    </row>
    <row r="381" spans="1:4" s="38" customFormat="1" ht="12.75">
      <c r="A381" s="77"/>
      <c r="B381" s="77"/>
      <c r="C381" s="76"/>
      <c r="D381" s="78"/>
    </row>
    <row r="382" spans="1:4" s="38" customFormat="1" ht="12.75">
      <c r="A382" s="77"/>
      <c r="B382" s="77"/>
      <c r="C382" s="76"/>
      <c r="D382" s="78"/>
    </row>
    <row r="383" spans="1:4" s="38" customFormat="1" ht="12.75">
      <c r="A383" s="77"/>
      <c r="B383" s="77"/>
      <c r="C383" s="76"/>
      <c r="D383" s="78"/>
    </row>
    <row r="384" spans="1:4" s="38" customFormat="1" ht="12.75">
      <c r="A384" s="77"/>
      <c r="B384" s="77"/>
      <c r="C384" s="76"/>
      <c r="D384" s="78"/>
    </row>
    <row r="385" spans="1:4" s="38" customFormat="1" ht="12.75">
      <c r="A385" s="77"/>
      <c r="B385" s="77"/>
      <c r="C385" s="76"/>
      <c r="D385" s="78"/>
    </row>
    <row r="386" spans="1:4" s="38" customFormat="1" ht="12.75">
      <c r="A386" s="77"/>
      <c r="B386" s="77"/>
      <c r="C386" s="76"/>
      <c r="D386" s="78"/>
    </row>
    <row r="387" spans="3:4" s="77" customFormat="1" ht="12.75">
      <c r="C387" s="76"/>
      <c r="D387" s="78"/>
    </row>
    <row r="388" spans="1:4" s="38" customFormat="1" ht="12.75">
      <c r="A388" s="77"/>
      <c r="B388" s="77"/>
      <c r="C388" s="76"/>
      <c r="D388" s="78"/>
    </row>
    <row r="389" spans="1:4" s="38" customFormat="1" ht="12.75">
      <c r="A389" s="77"/>
      <c r="B389" s="77"/>
      <c r="C389" s="76"/>
      <c r="D389" s="78"/>
    </row>
    <row r="390" spans="1:4" s="38" customFormat="1" ht="12.75">
      <c r="A390" s="77"/>
      <c r="B390" s="77"/>
      <c r="C390" s="76"/>
      <c r="D390" s="78"/>
    </row>
    <row r="391" spans="3:4" s="77" customFormat="1" ht="12.75">
      <c r="C391" s="76"/>
      <c r="D391" s="78"/>
    </row>
    <row r="392" spans="1:4" s="38" customFormat="1" ht="12.75">
      <c r="A392" s="77"/>
      <c r="B392" s="77"/>
      <c r="C392" s="76"/>
      <c r="D392" s="78"/>
    </row>
    <row r="393" spans="1:4" s="38" customFormat="1" ht="12.75">
      <c r="A393" s="77"/>
      <c r="B393" s="77"/>
      <c r="C393" s="76"/>
      <c r="D393" s="78"/>
    </row>
    <row r="394" spans="1:4" s="38" customFormat="1" ht="12.75">
      <c r="A394" s="77"/>
      <c r="B394" s="77"/>
      <c r="C394" s="76"/>
      <c r="D394" s="78"/>
    </row>
    <row r="395" spans="1:4" s="38" customFormat="1" ht="12.75">
      <c r="A395" s="77"/>
      <c r="B395" s="77"/>
      <c r="C395" s="76"/>
      <c r="D395" s="78"/>
    </row>
    <row r="396" spans="1:4" s="38" customFormat="1" ht="12.75">
      <c r="A396" s="77"/>
      <c r="B396" s="77"/>
      <c r="C396" s="76"/>
      <c r="D396" s="78"/>
    </row>
    <row r="397" spans="1:4" s="38" customFormat="1" ht="12.75">
      <c r="A397" s="77"/>
      <c r="B397" s="77"/>
      <c r="C397" s="76"/>
      <c r="D397" s="78"/>
    </row>
    <row r="398" spans="3:4" s="77" customFormat="1" ht="12.75">
      <c r="C398" s="76"/>
      <c r="D398" s="78"/>
    </row>
    <row r="399" spans="3:4" s="77" customFormat="1" ht="12.75">
      <c r="C399" s="76"/>
      <c r="D399" s="78"/>
    </row>
    <row r="400" spans="3:4" s="77" customFormat="1" ht="12.75">
      <c r="C400" s="76"/>
      <c r="D400" s="78"/>
    </row>
    <row r="401" spans="3:4" s="77" customFormat="1" ht="12.75">
      <c r="C401" s="76"/>
      <c r="D401" s="78"/>
    </row>
    <row r="402" spans="3:4" s="77" customFormat="1" ht="12.75">
      <c r="C402" s="76"/>
      <c r="D402" s="78"/>
    </row>
    <row r="403" spans="3:4" s="77" customFormat="1" ht="12.75">
      <c r="C403" s="76"/>
      <c r="D403" s="78"/>
    </row>
    <row r="404" spans="3:4" s="77" customFormat="1" ht="12.75">
      <c r="C404" s="76"/>
      <c r="D404" s="78"/>
    </row>
    <row r="405" spans="3:4" s="77" customFormat="1" ht="12.75">
      <c r="C405" s="76"/>
      <c r="D405" s="78"/>
    </row>
    <row r="406" spans="3:4" s="77" customFormat="1" ht="12.75">
      <c r="C406" s="76"/>
      <c r="D406" s="78"/>
    </row>
    <row r="407" spans="3:4" s="77" customFormat="1" ht="12.75">
      <c r="C407" s="76"/>
      <c r="D407" s="78"/>
    </row>
    <row r="408" spans="3:4" s="77" customFormat="1" ht="12.75">
      <c r="C408" s="76"/>
      <c r="D408" s="78"/>
    </row>
    <row r="409" spans="3:4" s="77" customFormat="1" ht="12.75">
      <c r="C409" s="76"/>
      <c r="D409" s="78"/>
    </row>
    <row r="410" spans="3:4" s="77" customFormat="1" ht="12.75">
      <c r="C410" s="76"/>
      <c r="D410" s="78"/>
    </row>
    <row r="411" spans="3:4" s="77" customFormat="1" ht="12.75">
      <c r="C411" s="76"/>
      <c r="D411" s="78"/>
    </row>
    <row r="412" spans="3:4" s="77" customFormat="1" ht="12.75">
      <c r="C412" s="76"/>
      <c r="D412" s="78"/>
    </row>
    <row r="413" spans="3:4" s="77" customFormat="1" ht="12.75">
      <c r="C413" s="76"/>
      <c r="D413" s="78"/>
    </row>
    <row r="414" spans="3:4" s="77" customFormat="1" ht="12.75">
      <c r="C414" s="76"/>
      <c r="D414" s="78"/>
    </row>
    <row r="415" spans="3:4" s="77" customFormat="1" ht="12.75">
      <c r="C415" s="76"/>
      <c r="D415" s="78"/>
    </row>
    <row r="416" spans="3:4" s="77" customFormat="1" ht="12.75">
      <c r="C416" s="76"/>
      <c r="D416" s="78"/>
    </row>
    <row r="417" spans="3:4" s="77" customFormat="1" ht="12.75">
      <c r="C417" s="76"/>
      <c r="D417" s="78"/>
    </row>
    <row r="418" spans="3:4" s="77" customFormat="1" ht="12.75">
      <c r="C418" s="76"/>
      <c r="D418" s="78"/>
    </row>
    <row r="419" spans="3:4" s="77" customFormat="1" ht="12.75">
      <c r="C419" s="76"/>
      <c r="D419" s="78"/>
    </row>
    <row r="420" spans="3:4" s="77" customFormat="1" ht="12.75">
      <c r="C420" s="76"/>
      <c r="D420" s="78"/>
    </row>
    <row r="421" spans="3:4" s="77" customFormat="1" ht="12.75">
      <c r="C421" s="76"/>
      <c r="D421" s="78"/>
    </row>
    <row r="422" spans="3:4" s="77" customFormat="1" ht="12.75">
      <c r="C422" s="76"/>
      <c r="D422" s="78"/>
    </row>
    <row r="423" spans="3:4" s="77" customFormat="1" ht="12.75">
      <c r="C423" s="76"/>
      <c r="D423" s="78"/>
    </row>
    <row r="424" spans="3:4" s="77" customFormat="1" ht="12.75">
      <c r="C424" s="76"/>
      <c r="D424" s="78"/>
    </row>
    <row r="425" spans="3:4" s="77" customFormat="1" ht="12.75">
      <c r="C425" s="76"/>
      <c r="D425" s="78"/>
    </row>
    <row r="426" spans="3:4" s="77" customFormat="1" ht="12.75">
      <c r="C426" s="76"/>
      <c r="D426" s="78"/>
    </row>
    <row r="427" spans="3:4" s="77" customFormat="1" ht="12.75">
      <c r="C427" s="76"/>
      <c r="D427" s="78"/>
    </row>
    <row r="428" spans="3:4" s="77" customFormat="1" ht="12.75">
      <c r="C428" s="76"/>
      <c r="D428" s="78"/>
    </row>
    <row r="429" spans="3:4" s="77" customFormat="1" ht="12.75">
      <c r="C429" s="76"/>
      <c r="D429" s="78"/>
    </row>
    <row r="430" spans="3:4" s="77" customFormat="1" ht="12.75">
      <c r="C430" s="76"/>
      <c r="D430" s="78"/>
    </row>
    <row r="431" spans="3:4" s="77" customFormat="1" ht="12.75">
      <c r="C431" s="76"/>
      <c r="D431" s="78"/>
    </row>
    <row r="432" spans="3:4" s="77" customFormat="1" ht="12.75">
      <c r="C432" s="76"/>
      <c r="D432" s="78"/>
    </row>
    <row r="433" spans="3:4" s="77" customFormat="1" ht="12.75">
      <c r="C433" s="76"/>
      <c r="D433" s="78"/>
    </row>
    <row r="434" spans="1:4" s="38" customFormat="1" ht="12.75">
      <c r="A434" s="77"/>
      <c r="B434" s="77"/>
      <c r="C434" s="76"/>
      <c r="D434" s="78"/>
    </row>
    <row r="435" spans="1:4" s="38" customFormat="1" ht="12.75">
      <c r="A435" s="77"/>
      <c r="B435" s="77"/>
      <c r="C435" s="76"/>
      <c r="D435" s="78"/>
    </row>
    <row r="436" spans="1:4" s="38" customFormat="1" ht="12.75">
      <c r="A436" s="77"/>
      <c r="B436" s="77"/>
      <c r="C436" s="76"/>
      <c r="D436" s="78"/>
    </row>
    <row r="437" spans="1:4" s="38" customFormat="1" ht="12.75">
      <c r="A437" s="77"/>
      <c r="B437" s="77"/>
      <c r="C437" s="76"/>
      <c r="D437" s="78"/>
    </row>
    <row r="438" spans="1:4" s="38" customFormat="1" ht="12.75">
      <c r="A438" s="77"/>
      <c r="B438" s="77"/>
      <c r="C438" s="76"/>
      <c r="D438" s="78"/>
    </row>
    <row r="439" spans="1:4" s="38" customFormat="1" ht="12.75">
      <c r="A439" s="77"/>
      <c r="B439" s="77"/>
      <c r="C439" s="76"/>
      <c r="D439" s="78"/>
    </row>
    <row r="440" spans="1:4" s="38" customFormat="1" ht="12.75">
      <c r="A440" s="77"/>
      <c r="B440" s="77"/>
      <c r="C440" s="76"/>
      <c r="D440" s="78"/>
    </row>
    <row r="441" spans="1:4" s="38" customFormat="1" ht="12.75">
      <c r="A441" s="77"/>
      <c r="B441" s="77"/>
      <c r="C441" s="76"/>
      <c r="D441" s="78"/>
    </row>
    <row r="442" spans="1:4" s="38" customFormat="1" ht="12.75">
      <c r="A442" s="77"/>
      <c r="B442" s="77"/>
      <c r="C442" s="76"/>
      <c r="D442" s="78"/>
    </row>
    <row r="443" spans="1:4" s="38" customFormat="1" ht="12.75">
      <c r="A443" s="77"/>
      <c r="B443" s="77"/>
      <c r="C443" s="76"/>
      <c r="D443" s="78"/>
    </row>
    <row r="444" spans="1:4" s="38" customFormat="1" ht="12.75">
      <c r="A444" s="77"/>
      <c r="B444" s="77"/>
      <c r="C444" s="76"/>
      <c r="D444" s="78"/>
    </row>
    <row r="445" spans="1:4" s="38" customFormat="1" ht="12.75">
      <c r="A445" s="77"/>
      <c r="B445" s="77"/>
      <c r="C445" s="76"/>
      <c r="D445" s="78"/>
    </row>
    <row r="446" spans="1:4" s="38" customFormat="1" ht="12.75">
      <c r="A446" s="77"/>
      <c r="B446" s="77"/>
      <c r="C446" s="76"/>
      <c r="D446" s="78"/>
    </row>
    <row r="447" spans="1:4" s="38" customFormat="1" ht="12.75">
      <c r="A447" s="77"/>
      <c r="B447" s="77"/>
      <c r="C447" s="76"/>
      <c r="D447" s="78"/>
    </row>
    <row r="448" spans="1:4" s="38" customFormat="1" ht="12.75">
      <c r="A448" s="77"/>
      <c r="B448" s="77"/>
      <c r="C448" s="76"/>
      <c r="D448" s="78"/>
    </row>
    <row r="449" spans="1:4" s="38" customFormat="1" ht="12.75">
      <c r="A449" s="77"/>
      <c r="B449" s="77"/>
      <c r="C449" s="76"/>
      <c r="D449" s="78"/>
    </row>
    <row r="450" spans="1:4" s="38" customFormat="1" ht="12.75">
      <c r="A450" s="77"/>
      <c r="B450" s="77"/>
      <c r="C450" s="76"/>
      <c r="D450" s="78"/>
    </row>
    <row r="451" spans="1:4" s="38" customFormat="1" ht="12.75">
      <c r="A451" s="77"/>
      <c r="B451" s="77"/>
      <c r="C451" s="76"/>
      <c r="D451" s="78"/>
    </row>
    <row r="452" spans="1:4" s="38" customFormat="1" ht="12.75">
      <c r="A452" s="77"/>
      <c r="B452" s="77"/>
      <c r="C452" s="76"/>
      <c r="D452" s="78"/>
    </row>
    <row r="453" spans="1:4" s="38" customFormat="1" ht="12.75">
      <c r="A453" s="77"/>
      <c r="B453" s="77"/>
      <c r="C453" s="76"/>
      <c r="D453" s="78"/>
    </row>
    <row r="454" spans="1:4" s="38" customFormat="1" ht="12.75">
      <c r="A454" s="77"/>
      <c r="B454" s="77"/>
      <c r="C454" s="76"/>
      <c r="D454" s="78"/>
    </row>
    <row r="455" spans="1:4" s="38" customFormat="1" ht="12.75">
      <c r="A455" s="77"/>
      <c r="B455" s="77"/>
      <c r="C455" s="76"/>
      <c r="D455" s="78"/>
    </row>
    <row r="456" spans="1:4" s="38" customFormat="1" ht="12.75">
      <c r="A456" s="77"/>
      <c r="B456" s="77"/>
      <c r="C456" s="76"/>
      <c r="D456" s="78"/>
    </row>
    <row r="457" spans="1:4" s="38" customFormat="1" ht="12.75">
      <c r="A457" s="77"/>
      <c r="B457" s="77"/>
      <c r="C457" s="76"/>
      <c r="D457" s="78"/>
    </row>
    <row r="458" spans="1:4" s="38" customFormat="1" ht="12.75">
      <c r="A458" s="77"/>
      <c r="B458" s="77"/>
      <c r="C458" s="76"/>
      <c r="D458" s="78"/>
    </row>
    <row r="459" spans="1:4" s="38" customFormat="1" ht="12.75">
      <c r="A459" s="77"/>
      <c r="B459" s="77"/>
      <c r="C459" s="76"/>
      <c r="D459" s="78"/>
    </row>
    <row r="460" spans="1:4" s="38" customFormat="1" ht="12.75">
      <c r="A460" s="77"/>
      <c r="B460" s="77"/>
      <c r="C460" s="76"/>
      <c r="D460" s="78"/>
    </row>
    <row r="461" spans="1:4" s="38" customFormat="1" ht="12.75">
      <c r="A461" s="77"/>
      <c r="B461" s="77"/>
      <c r="C461" s="76"/>
      <c r="D461" s="78"/>
    </row>
    <row r="462" spans="1:4" s="38" customFormat="1" ht="12.75">
      <c r="A462" s="77"/>
      <c r="B462" s="77"/>
      <c r="C462" s="76"/>
      <c r="D462" s="78"/>
    </row>
    <row r="463" spans="3:4" s="77" customFormat="1" ht="12.75">
      <c r="C463" s="76"/>
      <c r="D463" s="78"/>
    </row>
    <row r="464" spans="1:4" s="38" customFormat="1" ht="12.75">
      <c r="A464" s="77"/>
      <c r="B464" s="77"/>
      <c r="C464" s="76"/>
      <c r="D464" s="78"/>
    </row>
    <row r="465" spans="1:4" s="38" customFormat="1" ht="12.75">
      <c r="A465" s="77"/>
      <c r="B465" s="77"/>
      <c r="C465" s="76"/>
      <c r="D465" s="78"/>
    </row>
    <row r="466" spans="1:4" s="38" customFormat="1" ht="12.75">
      <c r="A466" s="77"/>
      <c r="B466" s="77"/>
      <c r="C466" s="76"/>
      <c r="D466" s="78"/>
    </row>
    <row r="467" spans="1:4" s="38" customFormat="1" ht="12.75">
      <c r="A467" s="77"/>
      <c r="B467" s="77"/>
      <c r="C467" s="76"/>
      <c r="D467" s="78"/>
    </row>
    <row r="468" spans="3:4" s="77" customFormat="1" ht="12.75">
      <c r="C468" s="76"/>
      <c r="D468" s="78"/>
    </row>
    <row r="469" spans="3:4" s="77" customFormat="1" ht="12.75">
      <c r="C469" s="76"/>
      <c r="D469" s="78"/>
    </row>
    <row r="470" spans="3:4" s="77" customFormat="1" ht="12.75">
      <c r="C470" s="76"/>
      <c r="D470" s="78"/>
    </row>
    <row r="471" spans="3:4" s="77" customFormat="1" ht="12.75">
      <c r="C471" s="76"/>
      <c r="D471" s="78"/>
    </row>
    <row r="477" spans="1:4" s="24" customFormat="1" ht="12.75">
      <c r="A477" s="22"/>
      <c r="B477" s="22"/>
      <c r="C477" s="23"/>
      <c r="D477" s="26"/>
    </row>
    <row r="478" spans="1:4" s="24" customFormat="1" ht="12.75">
      <c r="A478" s="22"/>
      <c r="B478" s="22"/>
      <c r="C478" s="23"/>
      <c r="D478" s="26"/>
    </row>
    <row r="479" spans="1:4" s="24" customFormat="1" ht="12.75">
      <c r="A479" s="22"/>
      <c r="B479" s="22"/>
      <c r="C479" s="23"/>
      <c r="D479" s="26"/>
    </row>
    <row r="480" spans="1:4" s="24" customFormat="1" ht="12.75">
      <c r="A480" s="22"/>
      <c r="B480" s="22"/>
      <c r="C480" s="23"/>
      <c r="D480" s="26"/>
    </row>
    <row r="481" spans="1:4" s="24" customFormat="1" ht="12.75">
      <c r="A481" s="22"/>
      <c r="B481" s="22"/>
      <c r="C481" s="23"/>
      <c r="D481" s="26"/>
    </row>
    <row r="482" spans="1:4" s="24" customFormat="1" ht="12.75">
      <c r="A482" s="22"/>
      <c r="B482" s="22"/>
      <c r="C482" s="23"/>
      <c r="D482" s="26"/>
    </row>
    <row r="483" spans="1:4" s="24" customFormat="1" ht="12.75">
      <c r="A483" s="22"/>
      <c r="B483" s="22"/>
      <c r="C483" s="23"/>
      <c r="D483" s="26"/>
    </row>
    <row r="484" spans="1:4" s="24" customFormat="1" ht="12.75">
      <c r="A484" s="22"/>
      <c r="B484" s="22"/>
      <c r="C484" s="23"/>
      <c r="D484" s="26"/>
    </row>
    <row r="485" spans="1:4" s="24" customFormat="1" ht="12.75">
      <c r="A485" s="22"/>
      <c r="B485" s="22"/>
      <c r="C485" s="23"/>
      <c r="D485" s="26"/>
    </row>
    <row r="486" spans="1:4" s="24" customFormat="1" ht="12.75">
      <c r="A486" s="22"/>
      <c r="B486" s="22"/>
      <c r="C486" s="23"/>
      <c r="D486" s="26"/>
    </row>
    <row r="487" spans="1:4" s="24" customFormat="1" ht="12.75">
      <c r="A487" s="22"/>
      <c r="B487" s="22"/>
      <c r="C487" s="23"/>
      <c r="D487" s="26"/>
    </row>
    <row r="488" spans="1:4" s="24" customFormat="1" ht="12.75">
      <c r="A488" s="22"/>
      <c r="B488" s="22"/>
      <c r="C488" s="23"/>
      <c r="D488" s="26"/>
    </row>
    <row r="489" spans="1:4" s="24" customFormat="1" ht="12.75">
      <c r="A489" s="22"/>
      <c r="B489" s="22"/>
      <c r="C489" s="23"/>
      <c r="D489" s="26"/>
    </row>
    <row r="490" spans="1:4" s="24" customFormat="1" ht="12.75">
      <c r="A490" s="22"/>
      <c r="B490" s="22"/>
      <c r="C490" s="23"/>
      <c r="D490" s="26"/>
    </row>
    <row r="491" spans="1:4" s="24" customFormat="1" ht="12.75">
      <c r="A491" s="22"/>
      <c r="B491" s="22"/>
      <c r="C491" s="23"/>
      <c r="D491" s="26"/>
    </row>
  </sheetData>
  <sheetProtection/>
  <mergeCells count="74">
    <mergeCell ref="B321:C321"/>
    <mergeCell ref="A293:C293"/>
    <mergeCell ref="A289:D289"/>
    <mergeCell ref="A1:D1"/>
    <mergeCell ref="A248:C248"/>
    <mergeCell ref="A256:C256"/>
    <mergeCell ref="A279:C279"/>
    <mergeCell ref="A288:C288"/>
    <mergeCell ref="A237:C237"/>
    <mergeCell ref="A242:C242"/>
    <mergeCell ref="A3:D3"/>
    <mergeCell ref="A5:D5"/>
    <mergeCell ref="A83:D83"/>
    <mergeCell ref="A89:D89"/>
    <mergeCell ref="A82:C82"/>
    <mergeCell ref="A88:C88"/>
    <mergeCell ref="A120:D120"/>
    <mergeCell ref="A124:D124"/>
    <mergeCell ref="A190:D190"/>
    <mergeCell ref="A150:D150"/>
    <mergeCell ref="A145:D145"/>
    <mergeCell ref="A172:D172"/>
    <mergeCell ref="A156:C156"/>
    <mergeCell ref="A189:C189"/>
    <mergeCell ref="A157:D157"/>
    <mergeCell ref="A154:D154"/>
    <mergeCell ref="A119:C119"/>
    <mergeCell ref="A123:C123"/>
    <mergeCell ref="A137:D137"/>
    <mergeCell ref="A131:D131"/>
    <mergeCell ref="A136:C136"/>
    <mergeCell ref="A186:C186"/>
    <mergeCell ref="A130:C130"/>
    <mergeCell ref="A144:C144"/>
    <mergeCell ref="A149:C149"/>
    <mergeCell ref="A151:D151"/>
    <mergeCell ref="A153:C153"/>
    <mergeCell ref="A187:D187"/>
    <mergeCell ref="B320:C320"/>
    <mergeCell ref="A170:D170"/>
    <mergeCell ref="B318:C318"/>
    <mergeCell ref="B319:C319"/>
    <mergeCell ref="A199:D199"/>
    <mergeCell ref="A200:D200"/>
    <mergeCell ref="A238:D238"/>
    <mergeCell ref="A234:D234"/>
    <mergeCell ref="A198:C198"/>
    <mergeCell ref="A233:C233"/>
    <mergeCell ref="A304:D304"/>
    <mergeCell ref="A305:D305"/>
    <mergeCell ref="A302:D302"/>
    <mergeCell ref="A303:D303"/>
    <mergeCell ref="A283:D283"/>
    <mergeCell ref="D284:D286"/>
    <mergeCell ref="A280:D280"/>
    <mergeCell ref="A296:D296"/>
    <mergeCell ref="A306:D306"/>
    <mergeCell ref="A243:D243"/>
    <mergeCell ref="A244:D244"/>
    <mergeCell ref="A245:D245"/>
    <mergeCell ref="A249:D249"/>
    <mergeCell ref="A257:D257"/>
    <mergeCell ref="A298:D298"/>
    <mergeCell ref="A299:D299"/>
    <mergeCell ref="A307:D307"/>
    <mergeCell ref="A300:D300"/>
    <mergeCell ref="A301:D301"/>
    <mergeCell ref="A310:D310"/>
    <mergeCell ref="A311:D311"/>
    <mergeCell ref="A262:D262"/>
    <mergeCell ref="A264:D264"/>
    <mergeCell ref="A282:C282"/>
    <mergeCell ref="A308:D308"/>
    <mergeCell ref="A309:D309"/>
  </mergeCells>
  <printOptions horizontalCentered="1"/>
  <pageMargins left="0.5905511811023623" right="0" top="0.3937007874015748" bottom="0.1968503937007874" header="0.7086614173228347" footer="0.5118110236220472"/>
  <pageSetup fitToHeight="7" horizontalDpi="600" verticalDpi="600" orientation="portrait" paperSize="9" r:id="rId1"/>
  <headerFooter alignWithMargins="0">
    <oddFooter>&amp;CStrona &amp;P z &amp;N</oddFooter>
  </headerFooter>
  <rowBreaks count="2" manualBreakCount="2">
    <brk id="169" max="3" man="1"/>
    <brk id="2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4.421875" style="2" customWidth="1"/>
    <col min="2" max="2" width="12.28125" style="2" customWidth="1"/>
    <col min="3" max="3" width="14.28125" style="2" customWidth="1"/>
    <col min="4" max="4" width="20.57421875" style="4" customWidth="1"/>
    <col min="5" max="5" width="10.8515625" style="2" customWidth="1"/>
    <col min="6" max="6" width="13.57421875" style="2" customWidth="1"/>
    <col min="7" max="7" width="6.00390625" style="2" customWidth="1"/>
    <col min="8" max="8" width="7.00390625" style="2" customWidth="1"/>
    <col min="9" max="9" width="10.00390625" style="3" customWidth="1"/>
    <col min="10" max="10" width="12.7109375" style="2" customWidth="1"/>
    <col min="11" max="11" width="7.28125" style="3" customWidth="1"/>
    <col min="12" max="12" width="6.8515625" style="2" customWidth="1"/>
    <col min="13" max="13" width="10.00390625" style="2" customWidth="1"/>
    <col min="14" max="14" width="9.140625" style="2" customWidth="1"/>
    <col min="15" max="15" width="10.140625" style="2" bestFit="1" customWidth="1"/>
    <col min="16" max="16" width="14.7109375" style="2" customWidth="1"/>
    <col min="17" max="20" width="10.140625" style="2" bestFit="1" customWidth="1"/>
    <col min="21" max="23" width="6.7109375" style="2" customWidth="1"/>
    <col min="24" max="16384" width="9.140625" style="2" customWidth="1"/>
  </cols>
  <sheetData>
    <row r="1" spans="1:10" ht="18">
      <c r="A1" s="205" t="s">
        <v>106</v>
      </c>
      <c r="I1" s="358"/>
      <c r="J1" s="358"/>
    </row>
    <row r="2" spans="1:10" ht="23.25" customHeight="1" thickBot="1">
      <c r="A2" s="359" t="s">
        <v>16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23" ht="18" customHeight="1">
      <c r="A3" s="365" t="s">
        <v>17</v>
      </c>
      <c r="B3" s="360" t="s">
        <v>18</v>
      </c>
      <c r="C3" s="360" t="s">
        <v>19</v>
      </c>
      <c r="D3" s="360" t="s">
        <v>20</v>
      </c>
      <c r="E3" s="360" t="s">
        <v>21</v>
      </c>
      <c r="F3" s="360" t="s">
        <v>7</v>
      </c>
      <c r="G3" s="360" t="s">
        <v>68</v>
      </c>
      <c r="H3" s="360" t="s">
        <v>22</v>
      </c>
      <c r="I3" s="360" t="s">
        <v>8</v>
      </c>
      <c r="J3" s="360" t="s">
        <v>9</v>
      </c>
      <c r="K3" s="360" t="s">
        <v>10</v>
      </c>
      <c r="L3" s="368" t="s">
        <v>11</v>
      </c>
      <c r="M3" s="362" t="s">
        <v>69</v>
      </c>
      <c r="N3" s="360" t="s">
        <v>70</v>
      </c>
      <c r="O3" s="362" t="s">
        <v>12</v>
      </c>
      <c r="P3" s="362" t="s">
        <v>222</v>
      </c>
      <c r="Q3" s="362" t="s">
        <v>71</v>
      </c>
      <c r="R3" s="362"/>
      <c r="S3" s="362" t="s">
        <v>72</v>
      </c>
      <c r="T3" s="362"/>
      <c r="U3" s="368" t="s">
        <v>268</v>
      </c>
      <c r="V3" s="371"/>
      <c r="W3" s="372"/>
    </row>
    <row r="4" spans="1:23" ht="36.75" customHeight="1">
      <c r="A4" s="366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9"/>
      <c r="M4" s="363"/>
      <c r="N4" s="361"/>
      <c r="O4" s="363"/>
      <c r="P4" s="363"/>
      <c r="Q4" s="363"/>
      <c r="R4" s="363"/>
      <c r="S4" s="363"/>
      <c r="T4" s="363"/>
      <c r="U4" s="373"/>
      <c r="V4" s="374"/>
      <c r="W4" s="375"/>
    </row>
    <row r="5" spans="1:23" ht="42" customHeight="1" thickBot="1">
      <c r="A5" s="36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70"/>
      <c r="M5" s="364"/>
      <c r="N5" s="357"/>
      <c r="O5" s="364"/>
      <c r="P5" s="364"/>
      <c r="Q5" s="171" t="s">
        <v>23</v>
      </c>
      <c r="R5" s="171" t="s">
        <v>24</v>
      </c>
      <c r="S5" s="171" t="s">
        <v>23</v>
      </c>
      <c r="T5" s="171" t="s">
        <v>24</v>
      </c>
      <c r="U5" s="206" t="s">
        <v>73</v>
      </c>
      <c r="V5" s="206" t="s">
        <v>74</v>
      </c>
      <c r="W5" s="207" t="s">
        <v>75</v>
      </c>
    </row>
    <row r="6" spans="1:23" s="162" customFormat="1" ht="18.75" customHeight="1" thickBot="1">
      <c r="A6" s="295" t="s">
        <v>109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7"/>
    </row>
    <row r="7" spans="1:24" ht="102">
      <c r="A7" s="60">
        <v>1</v>
      </c>
      <c r="B7" s="42" t="s">
        <v>614</v>
      </c>
      <c r="C7" s="42">
        <v>244</v>
      </c>
      <c r="D7" s="42">
        <v>7485</v>
      </c>
      <c r="E7" s="42" t="s">
        <v>615</v>
      </c>
      <c r="F7" s="42" t="s">
        <v>643</v>
      </c>
      <c r="G7" s="42">
        <v>6842</v>
      </c>
      <c r="H7" s="133">
        <v>1982</v>
      </c>
      <c r="I7" s="208"/>
      <c r="J7" s="42"/>
      <c r="K7" s="42">
        <v>6</v>
      </c>
      <c r="L7" s="72">
        <v>3.5</v>
      </c>
      <c r="M7" s="42">
        <v>12500</v>
      </c>
      <c r="N7" s="42"/>
      <c r="O7" s="209"/>
      <c r="P7" s="128"/>
      <c r="Q7" s="43" t="s">
        <v>828</v>
      </c>
      <c r="R7" s="43" t="s">
        <v>829</v>
      </c>
      <c r="S7" s="208"/>
      <c r="T7" s="208"/>
      <c r="U7" s="72" t="s">
        <v>267</v>
      </c>
      <c r="V7" s="72" t="s">
        <v>267</v>
      </c>
      <c r="W7" s="210"/>
      <c r="X7" s="3"/>
    </row>
    <row r="8" spans="1:24" ht="102">
      <c r="A8" s="52">
        <v>2</v>
      </c>
      <c r="B8" s="1" t="s">
        <v>616</v>
      </c>
      <c r="C8" s="1">
        <v>315</v>
      </c>
      <c r="D8" s="1" t="s">
        <v>617</v>
      </c>
      <c r="E8" s="1" t="s">
        <v>649</v>
      </c>
      <c r="F8" s="1" t="s">
        <v>643</v>
      </c>
      <c r="G8" s="1">
        <v>11100</v>
      </c>
      <c r="H8" s="10">
        <v>1985</v>
      </c>
      <c r="I8" s="211"/>
      <c r="J8" s="1"/>
      <c r="K8" s="1">
        <v>4</v>
      </c>
      <c r="L8" s="1" t="s">
        <v>651</v>
      </c>
      <c r="M8" s="33"/>
      <c r="N8" s="1"/>
      <c r="O8" s="212"/>
      <c r="P8" s="33"/>
      <c r="Q8" s="44" t="s">
        <v>828</v>
      </c>
      <c r="R8" s="44" t="s">
        <v>829</v>
      </c>
      <c r="S8" s="211"/>
      <c r="T8" s="211"/>
      <c r="U8" s="32" t="s">
        <v>267</v>
      </c>
      <c r="V8" s="32" t="s">
        <v>267</v>
      </c>
      <c r="W8" s="213"/>
      <c r="X8" s="3"/>
    </row>
    <row r="9" spans="1:24" ht="102">
      <c r="A9" s="52">
        <v>3</v>
      </c>
      <c r="B9" s="1" t="s">
        <v>734</v>
      </c>
      <c r="C9" s="1" t="s">
        <v>618</v>
      </c>
      <c r="D9" s="1" t="s">
        <v>726</v>
      </c>
      <c r="E9" s="1" t="s">
        <v>727</v>
      </c>
      <c r="F9" s="1" t="s">
        <v>643</v>
      </c>
      <c r="G9" s="1">
        <v>2120</v>
      </c>
      <c r="H9" s="10">
        <v>1973</v>
      </c>
      <c r="I9" s="211"/>
      <c r="J9" s="1"/>
      <c r="K9" s="1">
        <v>6</v>
      </c>
      <c r="L9" s="1"/>
      <c r="M9" s="1">
        <v>2450</v>
      </c>
      <c r="N9" s="1"/>
      <c r="O9" s="212"/>
      <c r="P9" s="33"/>
      <c r="Q9" s="44" t="s">
        <v>828</v>
      </c>
      <c r="R9" s="44" t="s">
        <v>829</v>
      </c>
      <c r="S9" s="211"/>
      <c r="T9" s="211"/>
      <c r="U9" s="32" t="s">
        <v>267</v>
      </c>
      <c r="V9" s="32" t="s">
        <v>267</v>
      </c>
      <c r="W9" s="213"/>
      <c r="X9" s="3"/>
    </row>
    <row r="10" spans="1:24" ht="102">
      <c r="A10" s="52">
        <v>4</v>
      </c>
      <c r="B10" s="1" t="s">
        <v>735</v>
      </c>
      <c r="C10" s="1">
        <v>25</v>
      </c>
      <c r="D10" s="1">
        <v>82748</v>
      </c>
      <c r="E10" s="1" t="s">
        <v>619</v>
      </c>
      <c r="F10" s="1" t="s">
        <v>643</v>
      </c>
      <c r="G10" s="1">
        <v>41966</v>
      </c>
      <c r="H10" s="10">
        <v>1966</v>
      </c>
      <c r="I10" s="211"/>
      <c r="J10" s="1"/>
      <c r="K10" s="1">
        <v>6</v>
      </c>
      <c r="L10" s="1">
        <v>3</v>
      </c>
      <c r="M10" s="1">
        <v>6600</v>
      </c>
      <c r="N10" s="1"/>
      <c r="O10" s="212"/>
      <c r="P10" s="33"/>
      <c r="Q10" s="44" t="s">
        <v>830</v>
      </c>
      <c r="R10" s="44" t="s">
        <v>831</v>
      </c>
      <c r="S10" s="211"/>
      <c r="T10" s="211"/>
      <c r="U10" s="32" t="s">
        <v>267</v>
      </c>
      <c r="V10" s="32" t="s">
        <v>267</v>
      </c>
      <c r="W10" s="213"/>
      <c r="X10" s="3"/>
    </row>
    <row r="11" spans="1:24" ht="102">
      <c r="A11" s="52">
        <v>5</v>
      </c>
      <c r="B11" s="1" t="s">
        <v>735</v>
      </c>
      <c r="C11" s="1">
        <v>20</v>
      </c>
      <c r="D11" s="1">
        <v>5992</v>
      </c>
      <c r="E11" s="1" t="s">
        <v>620</v>
      </c>
      <c r="F11" s="1" t="s">
        <v>643</v>
      </c>
      <c r="G11" s="1">
        <v>41966</v>
      </c>
      <c r="H11" s="10">
        <v>1952</v>
      </c>
      <c r="I11" s="211"/>
      <c r="J11" s="1"/>
      <c r="K11" s="1">
        <v>6</v>
      </c>
      <c r="L11" s="1">
        <v>4</v>
      </c>
      <c r="M11" s="1">
        <v>9800</v>
      </c>
      <c r="N11" s="1"/>
      <c r="O11" s="212"/>
      <c r="P11" s="33"/>
      <c r="Q11" s="44" t="s">
        <v>828</v>
      </c>
      <c r="R11" s="44" t="s">
        <v>829</v>
      </c>
      <c r="S11" s="211"/>
      <c r="T11" s="211"/>
      <c r="U11" s="32" t="s">
        <v>267</v>
      </c>
      <c r="V11" s="32" t="s">
        <v>267</v>
      </c>
      <c r="W11" s="213"/>
      <c r="X11" s="3"/>
    </row>
    <row r="12" spans="1:24" ht="102">
      <c r="A12" s="52">
        <v>6</v>
      </c>
      <c r="B12" s="1" t="s">
        <v>621</v>
      </c>
      <c r="C12" s="1" t="s">
        <v>622</v>
      </c>
      <c r="D12" s="1">
        <v>4900090832</v>
      </c>
      <c r="E12" s="1" t="s">
        <v>623</v>
      </c>
      <c r="F12" s="1" t="s">
        <v>643</v>
      </c>
      <c r="G12" s="1">
        <v>8474</v>
      </c>
      <c r="H12" s="10">
        <v>1981</v>
      </c>
      <c r="I12" s="211"/>
      <c r="J12" s="1"/>
      <c r="K12" s="1">
        <v>9</v>
      </c>
      <c r="L12" s="1"/>
      <c r="M12" s="1">
        <v>12000</v>
      </c>
      <c r="N12" s="1"/>
      <c r="O12" s="212"/>
      <c r="P12" s="33"/>
      <c r="Q12" s="44" t="s">
        <v>826</v>
      </c>
      <c r="R12" s="44" t="s">
        <v>827</v>
      </c>
      <c r="S12" s="44"/>
      <c r="T12" s="44"/>
      <c r="U12" s="32" t="s">
        <v>267</v>
      </c>
      <c r="V12" s="32" t="s">
        <v>267</v>
      </c>
      <c r="W12" s="213"/>
      <c r="X12" s="3"/>
    </row>
    <row r="13" spans="1:24" ht="102">
      <c r="A13" s="52">
        <v>8</v>
      </c>
      <c r="B13" s="1" t="s">
        <v>738</v>
      </c>
      <c r="C13" s="1" t="s">
        <v>624</v>
      </c>
      <c r="D13" s="1" t="s">
        <v>625</v>
      </c>
      <c r="E13" s="1" t="s">
        <v>626</v>
      </c>
      <c r="F13" s="1" t="s">
        <v>644</v>
      </c>
      <c r="G13" s="1"/>
      <c r="H13" s="10">
        <v>2008</v>
      </c>
      <c r="I13" s="211"/>
      <c r="J13" s="1"/>
      <c r="K13" s="1"/>
      <c r="L13" s="1"/>
      <c r="M13" s="33"/>
      <c r="N13" s="1"/>
      <c r="O13" s="212"/>
      <c r="P13" s="33"/>
      <c r="Q13" s="44" t="s">
        <v>824</v>
      </c>
      <c r="R13" s="44" t="s">
        <v>825</v>
      </c>
      <c r="S13" s="44"/>
      <c r="T13" s="44"/>
      <c r="U13" s="32" t="s">
        <v>267</v>
      </c>
      <c r="V13" s="32"/>
      <c r="W13" s="213"/>
      <c r="X13" s="3"/>
    </row>
    <row r="14" spans="1:24" ht="63.75">
      <c r="A14" s="52">
        <v>9</v>
      </c>
      <c r="B14" s="1" t="s">
        <v>647</v>
      </c>
      <c r="C14" s="1" t="s">
        <v>627</v>
      </c>
      <c r="D14" s="1" t="s">
        <v>628</v>
      </c>
      <c r="E14" s="1" t="s">
        <v>736</v>
      </c>
      <c r="F14" s="1" t="s">
        <v>629</v>
      </c>
      <c r="G14" s="1">
        <v>4196</v>
      </c>
      <c r="H14" s="10">
        <v>2010</v>
      </c>
      <c r="I14" s="211"/>
      <c r="J14" s="1"/>
      <c r="K14" s="1">
        <v>2</v>
      </c>
      <c r="L14" s="1"/>
      <c r="M14" s="33"/>
      <c r="N14" s="1"/>
      <c r="O14" s="212"/>
      <c r="P14" s="33">
        <v>302800</v>
      </c>
      <c r="Q14" s="44" t="s">
        <v>822</v>
      </c>
      <c r="R14" s="44" t="s">
        <v>823</v>
      </c>
      <c r="S14" s="44" t="s">
        <v>822</v>
      </c>
      <c r="T14" s="44" t="s">
        <v>823</v>
      </c>
      <c r="U14" s="32" t="s">
        <v>267</v>
      </c>
      <c r="V14" s="32" t="s">
        <v>267</v>
      </c>
      <c r="W14" s="213" t="s">
        <v>267</v>
      </c>
      <c r="X14" s="3"/>
    </row>
    <row r="15" spans="1:24" ht="51">
      <c r="A15" s="52">
        <v>10</v>
      </c>
      <c r="B15" s="1" t="s">
        <v>630</v>
      </c>
      <c r="C15" s="1" t="s">
        <v>631</v>
      </c>
      <c r="D15" s="1" t="s">
        <v>847</v>
      </c>
      <c r="E15" s="1" t="s">
        <v>632</v>
      </c>
      <c r="F15" s="1" t="s">
        <v>644</v>
      </c>
      <c r="G15" s="1"/>
      <c r="H15" s="10">
        <v>2009</v>
      </c>
      <c r="I15" s="211"/>
      <c r="J15" s="1"/>
      <c r="K15" s="1"/>
      <c r="L15" s="1">
        <v>540</v>
      </c>
      <c r="M15" s="33"/>
      <c r="N15" s="1"/>
      <c r="O15" s="212"/>
      <c r="P15" s="33"/>
      <c r="Q15" s="44" t="s">
        <v>814</v>
      </c>
      <c r="R15" s="44" t="s">
        <v>815</v>
      </c>
      <c r="S15" s="44"/>
      <c r="T15" s="44"/>
      <c r="U15" s="32" t="s">
        <v>267</v>
      </c>
      <c r="V15" s="32"/>
      <c r="W15" s="213"/>
      <c r="X15" s="3"/>
    </row>
    <row r="16" spans="1:24" ht="51">
      <c r="A16" s="52">
        <v>11</v>
      </c>
      <c r="B16" s="1" t="s">
        <v>737</v>
      </c>
      <c r="C16" s="1" t="s">
        <v>633</v>
      </c>
      <c r="D16" s="1" t="s">
        <v>634</v>
      </c>
      <c r="E16" s="1" t="s">
        <v>635</v>
      </c>
      <c r="F16" s="1" t="s">
        <v>646</v>
      </c>
      <c r="G16" s="1">
        <v>2498</v>
      </c>
      <c r="H16" s="10">
        <v>2011</v>
      </c>
      <c r="I16" s="211"/>
      <c r="J16" s="1"/>
      <c r="K16" s="1">
        <v>6</v>
      </c>
      <c r="L16" s="1"/>
      <c r="M16" s="33"/>
      <c r="N16" s="1"/>
      <c r="O16" s="214">
        <v>32200</v>
      </c>
      <c r="P16" s="33">
        <v>51000</v>
      </c>
      <c r="Q16" s="44" t="s">
        <v>816</v>
      </c>
      <c r="R16" s="44" t="s">
        <v>817</v>
      </c>
      <c r="S16" s="44" t="s">
        <v>816</v>
      </c>
      <c r="T16" s="44" t="s">
        <v>817</v>
      </c>
      <c r="U16" s="32" t="s">
        <v>267</v>
      </c>
      <c r="V16" s="32" t="s">
        <v>267</v>
      </c>
      <c r="W16" s="213" t="s">
        <v>267</v>
      </c>
      <c r="X16" s="3"/>
    </row>
    <row r="17" spans="1:24" ht="51">
      <c r="A17" s="52">
        <v>12</v>
      </c>
      <c r="B17" s="1" t="s">
        <v>732</v>
      </c>
      <c r="C17" s="1" t="s">
        <v>636</v>
      </c>
      <c r="D17" s="1" t="s">
        <v>637</v>
      </c>
      <c r="E17" s="1" t="s">
        <v>638</v>
      </c>
      <c r="F17" s="1" t="s">
        <v>645</v>
      </c>
      <c r="G17" s="1">
        <v>1360</v>
      </c>
      <c r="H17" s="10">
        <v>2003</v>
      </c>
      <c r="I17" s="211"/>
      <c r="J17" s="1"/>
      <c r="K17" s="1">
        <v>5</v>
      </c>
      <c r="L17" s="1"/>
      <c r="M17" s="33"/>
      <c r="N17" s="1"/>
      <c r="O17" s="214"/>
      <c r="P17" s="33"/>
      <c r="Q17" s="44" t="s">
        <v>818</v>
      </c>
      <c r="R17" s="44" t="s">
        <v>819</v>
      </c>
      <c r="S17" s="44"/>
      <c r="T17" s="44"/>
      <c r="U17" s="32" t="s">
        <v>267</v>
      </c>
      <c r="V17" s="32" t="s">
        <v>267</v>
      </c>
      <c r="W17" s="213"/>
      <c r="X17" s="3"/>
    </row>
    <row r="18" spans="1:24" ht="51.75" thickBot="1">
      <c r="A18" s="62">
        <v>13</v>
      </c>
      <c r="B18" s="46" t="s">
        <v>738</v>
      </c>
      <c r="C18" s="46" t="s">
        <v>624</v>
      </c>
      <c r="D18" s="46" t="s">
        <v>650</v>
      </c>
      <c r="E18" s="46" t="s">
        <v>648</v>
      </c>
      <c r="F18" s="46" t="s">
        <v>644</v>
      </c>
      <c r="G18" s="46"/>
      <c r="H18" s="186"/>
      <c r="I18" s="215"/>
      <c r="J18" s="46"/>
      <c r="K18" s="46"/>
      <c r="L18" s="46"/>
      <c r="M18" s="127"/>
      <c r="N18" s="46"/>
      <c r="O18" s="216"/>
      <c r="P18" s="127"/>
      <c r="Q18" s="57" t="s">
        <v>820</v>
      </c>
      <c r="R18" s="57" t="s">
        <v>821</v>
      </c>
      <c r="S18" s="57"/>
      <c r="T18" s="57"/>
      <c r="U18" s="202" t="s">
        <v>267</v>
      </c>
      <c r="V18" s="202"/>
      <c r="W18" s="217"/>
      <c r="X18" s="3"/>
    </row>
    <row r="19" spans="1:24" ht="18.75" customHeight="1" thickBot="1">
      <c r="A19" s="295" t="s">
        <v>215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7"/>
      <c r="X19" s="3"/>
    </row>
    <row r="20" spans="1:24" ht="51.75" thickBot="1">
      <c r="A20" s="108">
        <v>1</v>
      </c>
      <c r="B20" s="109" t="s">
        <v>216</v>
      </c>
      <c r="C20" s="109" t="s">
        <v>217</v>
      </c>
      <c r="D20" s="109" t="s">
        <v>218</v>
      </c>
      <c r="E20" s="109" t="s">
        <v>219</v>
      </c>
      <c r="F20" s="109" t="s">
        <v>220</v>
      </c>
      <c r="G20" s="109">
        <v>4580</v>
      </c>
      <c r="H20" s="109">
        <v>1999</v>
      </c>
      <c r="I20" s="109" t="s">
        <v>221</v>
      </c>
      <c r="J20" s="109" t="s">
        <v>772</v>
      </c>
      <c r="K20" s="109">
        <v>43</v>
      </c>
      <c r="L20" s="109" t="s">
        <v>209</v>
      </c>
      <c r="M20" s="109">
        <v>12000</v>
      </c>
      <c r="N20" s="109" t="s">
        <v>108</v>
      </c>
      <c r="O20" s="109">
        <v>466900</v>
      </c>
      <c r="P20" s="246">
        <v>30000</v>
      </c>
      <c r="Q20" s="110" t="s">
        <v>832</v>
      </c>
      <c r="R20" s="110" t="s">
        <v>833</v>
      </c>
      <c r="S20" s="110" t="s">
        <v>832</v>
      </c>
      <c r="T20" s="110" t="s">
        <v>833</v>
      </c>
      <c r="U20" s="111" t="s">
        <v>267</v>
      </c>
      <c r="V20" s="111" t="s">
        <v>267</v>
      </c>
      <c r="W20" s="112" t="s">
        <v>267</v>
      </c>
      <c r="X20" s="3"/>
    </row>
    <row r="21" spans="4:24" s="84" customFormat="1" ht="12.75">
      <c r="D21" s="85"/>
      <c r="I21" s="86"/>
      <c r="K21" s="86"/>
      <c r="U21" s="86"/>
      <c r="V21" s="86"/>
      <c r="W21" s="86"/>
      <c r="X21" s="86"/>
    </row>
    <row r="22" spans="4:24" s="84" customFormat="1" ht="12.75">
      <c r="D22" s="85"/>
      <c r="I22" s="86"/>
      <c r="K22" s="86"/>
      <c r="U22" s="86"/>
      <c r="V22" s="86"/>
      <c r="W22" s="86"/>
      <c r="X22" s="86"/>
    </row>
    <row r="23" spans="2:24" s="84" customFormat="1" ht="12.75">
      <c r="B23" s="2" t="s">
        <v>733</v>
      </c>
      <c r="D23" s="85"/>
      <c r="I23" s="86"/>
      <c r="K23" s="86"/>
      <c r="U23" s="86"/>
      <c r="V23" s="86"/>
      <c r="W23" s="86"/>
      <c r="X23" s="86"/>
    </row>
    <row r="24" spans="21:24" ht="12.75">
      <c r="U24" s="3"/>
      <c r="V24" s="3"/>
      <c r="W24" s="3"/>
      <c r="X24" s="3"/>
    </row>
    <row r="25" spans="21:24" ht="12.75">
      <c r="U25" s="3"/>
      <c r="V25" s="3"/>
      <c r="W25" s="3"/>
      <c r="X25" s="3"/>
    </row>
    <row r="26" spans="21:24" ht="12.75">
      <c r="U26" s="3"/>
      <c r="V26" s="3"/>
      <c r="W26" s="3"/>
      <c r="X26" s="3"/>
    </row>
    <row r="27" spans="21:24" ht="12.75">
      <c r="U27" s="3"/>
      <c r="V27" s="3"/>
      <c r="W27" s="3"/>
      <c r="X27" s="3"/>
    </row>
    <row r="28" spans="21:24" ht="12.75">
      <c r="U28" s="3"/>
      <c r="V28" s="3"/>
      <c r="W28" s="3"/>
      <c r="X28" s="3"/>
    </row>
    <row r="29" spans="21:24" ht="12.75">
      <c r="U29" s="3"/>
      <c r="V29" s="3"/>
      <c r="W29" s="3"/>
      <c r="X29" s="3"/>
    </row>
    <row r="30" spans="21:24" ht="12.75">
      <c r="U30" s="3"/>
      <c r="V30" s="3"/>
      <c r="W30" s="3"/>
      <c r="X30" s="3"/>
    </row>
    <row r="31" spans="21:24" ht="12.75">
      <c r="U31" s="3"/>
      <c r="V31" s="3"/>
      <c r="W31" s="3"/>
      <c r="X31" s="3"/>
    </row>
    <row r="32" spans="21:24" ht="12.75">
      <c r="U32" s="3"/>
      <c r="V32" s="3"/>
      <c r="W32" s="3"/>
      <c r="X32" s="3"/>
    </row>
    <row r="33" spans="21:24" ht="12.75">
      <c r="U33" s="3"/>
      <c r="V33" s="3"/>
      <c r="W33" s="3"/>
      <c r="X33" s="3"/>
    </row>
    <row r="34" spans="21:24" ht="12.75">
      <c r="U34" s="3"/>
      <c r="V34" s="3"/>
      <c r="W34" s="3"/>
      <c r="X34" s="3"/>
    </row>
    <row r="35" spans="21:24" ht="12.75">
      <c r="U35" s="3"/>
      <c r="V35" s="3"/>
      <c r="W35" s="3"/>
      <c r="X35" s="3"/>
    </row>
    <row r="36" spans="21:24" ht="12.75">
      <c r="U36" s="3"/>
      <c r="V36" s="3"/>
      <c r="W36" s="3"/>
      <c r="X36" s="3"/>
    </row>
    <row r="37" spans="21:24" ht="12.75">
      <c r="U37" s="3"/>
      <c r="V37" s="3"/>
      <c r="W37" s="3"/>
      <c r="X37" s="3"/>
    </row>
    <row r="38" spans="21:24" ht="12.75">
      <c r="U38" s="3"/>
      <c r="V38" s="3"/>
      <c r="W38" s="3"/>
      <c r="X38" s="3"/>
    </row>
    <row r="39" spans="21:24" ht="12.75">
      <c r="U39" s="3"/>
      <c r="V39" s="3"/>
      <c r="W39" s="3"/>
      <c r="X39" s="3"/>
    </row>
    <row r="40" spans="21:24" ht="12.75">
      <c r="U40" s="3"/>
      <c r="V40" s="3"/>
      <c r="W40" s="3"/>
      <c r="X40" s="3"/>
    </row>
    <row r="41" spans="21:24" ht="12.75">
      <c r="U41" s="3"/>
      <c r="V41" s="3"/>
      <c r="W41" s="3"/>
      <c r="X41" s="3"/>
    </row>
    <row r="42" spans="21:24" ht="12.75">
      <c r="U42" s="3"/>
      <c r="V42" s="3"/>
      <c r="W42" s="3"/>
      <c r="X42" s="3"/>
    </row>
    <row r="43" spans="21:24" ht="12.75">
      <c r="U43" s="3"/>
      <c r="V43" s="3"/>
      <c r="W43" s="3"/>
      <c r="X43" s="3"/>
    </row>
    <row r="44" spans="21:24" ht="12.75">
      <c r="U44" s="3"/>
      <c r="V44" s="3"/>
      <c r="W44" s="3"/>
      <c r="X44" s="3"/>
    </row>
  </sheetData>
  <sheetProtection/>
  <mergeCells count="23">
    <mergeCell ref="A6:W6"/>
    <mergeCell ref="U3:W4"/>
    <mergeCell ref="I3:I5"/>
    <mergeCell ref="B3:B5"/>
    <mergeCell ref="D3:D5"/>
    <mergeCell ref="H3:H5"/>
    <mergeCell ref="A19:W19"/>
    <mergeCell ref="N3:N5"/>
    <mergeCell ref="O3:O5"/>
    <mergeCell ref="F3:F5"/>
    <mergeCell ref="K3:K5"/>
    <mergeCell ref="L3:L5"/>
    <mergeCell ref="P3:P5"/>
    <mergeCell ref="Q3:R4"/>
    <mergeCell ref="C3:C5"/>
    <mergeCell ref="S3:T4"/>
    <mergeCell ref="I1:J1"/>
    <mergeCell ref="A2:J2"/>
    <mergeCell ref="G3:G5"/>
    <mergeCell ref="J3:J5"/>
    <mergeCell ref="E3:E5"/>
    <mergeCell ref="M3:M5"/>
    <mergeCell ref="A3:A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4.8515625" style="0" customWidth="1"/>
    <col min="2" max="2" width="14.7109375" style="0" customWidth="1"/>
    <col min="3" max="4" width="19.7109375" style="0" customWidth="1"/>
    <col min="5" max="5" width="27.8515625" style="0" customWidth="1"/>
  </cols>
  <sheetData>
    <row r="1" s="218" customFormat="1" ht="12.75"/>
    <row r="2" spans="1:5" s="251" customFormat="1" ht="12.75">
      <c r="A2" s="247" t="s">
        <v>778</v>
      </c>
      <c r="B2" s="248"/>
      <c r="C2" s="249"/>
      <c r="D2" s="249"/>
      <c r="E2" s="250"/>
    </row>
    <row r="3" spans="3:5" s="251" customFormat="1" ht="13.5" thickBot="1">
      <c r="C3" s="252"/>
      <c r="D3" s="252"/>
      <c r="E3" s="253"/>
    </row>
    <row r="4" spans="1:5" s="251" customFormat="1" ht="13.5" thickBot="1">
      <c r="A4" s="376" t="s">
        <v>773</v>
      </c>
      <c r="B4" s="377"/>
      <c r="C4" s="377"/>
      <c r="D4" s="377"/>
      <c r="E4" s="378"/>
    </row>
    <row r="5" spans="1:5" s="254" customFormat="1" ht="26.25" thickBot="1">
      <c r="A5" s="159" t="s">
        <v>774</v>
      </c>
      <c r="B5" s="129" t="s">
        <v>775</v>
      </c>
      <c r="C5" s="97" t="s">
        <v>776</v>
      </c>
      <c r="D5" s="97" t="s">
        <v>788</v>
      </c>
      <c r="E5" s="271" t="s">
        <v>777</v>
      </c>
    </row>
    <row r="6" spans="1:5" s="254" customFormat="1" ht="33.75" customHeight="1">
      <c r="A6" s="272">
        <v>2012</v>
      </c>
      <c r="B6" s="273">
        <v>1</v>
      </c>
      <c r="C6" s="274">
        <v>1750.81</v>
      </c>
      <c r="D6" s="274">
        <v>0</v>
      </c>
      <c r="E6" s="275" t="s">
        <v>779</v>
      </c>
    </row>
    <row r="7" spans="1:9" s="2" customFormat="1" ht="22.5" customHeight="1">
      <c r="A7" s="255">
        <v>2012</v>
      </c>
      <c r="B7" s="256">
        <v>1</v>
      </c>
      <c r="C7" s="257">
        <v>842.55</v>
      </c>
      <c r="D7" s="257">
        <v>0</v>
      </c>
      <c r="E7" s="259" t="s">
        <v>780</v>
      </c>
      <c r="F7" s="260"/>
      <c r="G7" s="260"/>
      <c r="H7" s="260"/>
      <c r="I7" s="260"/>
    </row>
    <row r="8" spans="1:5" s="254" customFormat="1" ht="33" customHeight="1">
      <c r="A8" s="255">
        <v>2012</v>
      </c>
      <c r="B8" s="256">
        <v>1</v>
      </c>
      <c r="C8" s="257">
        <v>463.62</v>
      </c>
      <c r="D8" s="257">
        <v>0</v>
      </c>
      <c r="E8" s="258" t="s">
        <v>793</v>
      </c>
    </row>
    <row r="9" spans="1:5" s="251" customFormat="1" ht="27" customHeight="1">
      <c r="A9" s="255">
        <v>2012</v>
      </c>
      <c r="B9" s="256">
        <v>1</v>
      </c>
      <c r="C9" s="257">
        <v>4034.4</v>
      </c>
      <c r="D9" s="257">
        <v>0</v>
      </c>
      <c r="E9" s="258" t="s">
        <v>851</v>
      </c>
    </row>
    <row r="10" spans="1:5" s="254" customFormat="1" ht="15.75" thickBot="1">
      <c r="A10" s="276">
        <v>2012</v>
      </c>
      <c r="B10" s="277">
        <v>2</v>
      </c>
      <c r="C10" s="278">
        <v>3900</v>
      </c>
      <c r="D10" s="278">
        <v>0</v>
      </c>
      <c r="E10" s="279" t="s">
        <v>781</v>
      </c>
    </row>
    <row r="11" spans="1:5" s="254" customFormat="1" ht="16.5" thickBot="1">
      <c r="A11" s="261" t="s">
        <v>15</v>
      </c>
      <c r="B11" s="262">
        <f>SUM(B6:B10)</f>
        <v>6</v>
      </c>
      <c r="C11" s="263">
        <f>SUM(C6:C10)</f>
        <v>10991.38</v>
      </c>
      <c r="D11" s="263">
        <f>SUM(D6:D10)</f>
        <v>0</v>
      </c>
      <c r="E11" s="264"/>
    </row>
    <row r="12" spans="1:9" s="2" customFormat="1" ht="22.5" customHeight="1">
      <c r="A12" s="265">
        <v>2013</v>
      </c>
      <c r="B12" s="266">
        <v>2</v>
      </c>
      <c r="C12" s="267">
        <v>5052</v>
      </c>
      <c r="D12" s="267">
        <v>0</v>
      </c>
      <c r="E12" s="268" t="s">
        <v>782</v>
      </c>
      <c r="F12" s="260"/>
      <c r="G12" s="260"/>
      <c r="H12" s="260"/>
      <c r="I12" s="260"/>
    </row>
    <row r="13" spans="1:9" s="2" customFormat="1" ht="39.75" customHeight="1">
      <c r="A13" s="255">
        <v>2013</v>
      </c>
      <c r="B13" s="256">
        <v>2</v>
      </c>
      <c r="C13" s="257">
        <v>3075</v>
      </c>
      <c r="D13" s="257">
        <v>0</v>
      </c>
      <c r="E13" s="259" t="s">
        <v>792</v>
      </c>
      <c r="F13" s="260"/>
      <c r="G13" s="260"/>
      <c r="H13" s="260"/>
      <c r="I13" s="260"/>
    </row>
    <row r="14" spans="1:5" s="254" customFormat="1" ht="35.25" customHeight="1">
      <c r="A14" s="255">
        <v>2013</v>
      </c>
      <c r="B14" s="256">
        <v>1</v>
      </c>
      <c r="C14" s="257">
        <v>4182</v>
      </c>
      <c r="D14" s="257">
        <v>0</v>
      </c>
      <c r="E14" s="258" t="s">
        <v>783</v>
      </c>
    </row>
    <row r="15" spans="1:5" s="254" customFormat="1" ht="15">
      <c r="A15" s="255">
        <v>2013</v>
      </c>
      <c r="B15" s="256">
        <v>2</v>
      </c>
      <c r="C15" s="257">
        <v>3216</v>
      </c>
      <c r="D15" s="257">
        <v>0</v>
      </c>
      <c r="E15" s="258" t="s">
        <v>781</v>
      </c>
    </row>
    <row r="16" spans="1:9" s="2" customFormat="1" ht="22.5" customHeight="1">
      <c r="A16" s="255">
        <v>2013</v>
      </c>
      <c r="B16" s="256">
        <v>1</v>
      </c>
      <c r="C16" s="257">
        <v>679.99</v>
      </c>
      <c r="D16" s="257">
        <v>0</v>
      </c>
      <c r="E16" s="259" t="s">
        <v>785</v>
      </c>
      <c r="F16" s="260"/>
      <c r="G16" s="260"/>
      <c r="H16" s="260"/>
      <c r="I16" s="260"/>
    </row>
    <row r="17" spans="1:5" s="254" customFormat="1" ht="15">
      <c r="A17" s="255">
        <v>2013</v>
      </c>
      <c r="B17" s="256">
        <v>2</v>
      </c>
      <c r="C17" s="257">
        <v>552.8</v>
      </c>
      <c r="D17" s="257">
        <v>0</v>
      </c>
      <c r="E17" s="258" t="s">
        <v>780</v>
      </c>
    </row>
    <row r="18" spans="1:5" s="254" customFormat="1" ht="15">
      <c r="A18" s="255">
        <v>2013</v>
      </c>
      <c r="B18" s="256">
        <v>1</v>
      </c>
      <c r="C18" s="257">
        <v>5720.09</v>
      </c>
      <c r="D18" s="257"/>
      <c r="E18" s="258" t="s">
        <v>786</v>
      </c>
    </row>
    <row r="19" spans="1:9" s="2" customFormat="1" ht="22.5" customHeight="1" thickBot="1">
      <c r="A19" s="255">
        <v>2013</v>
      </c>
      <c r="B19" s="256">
        <v>1</v>
      </c>
      <c r="C19" s="257">
        <v>1223.79</v>
      </c>
      <c r="D19" s="257">
        <v>0</v>
      </c>
      <c r="E19" s="259" t="s">
        <v>787</v>
      </c>
      <c r="F19" s="260"/>
      <c r="G19" s="260"/>
      <c r="H19" s="260"/>
      <c r="I19" s="260"/>
    </row>
    <row r="20" spans="1:9" s="2" customFormat="1" ht="22.5" customHeight="1" thickBot="1">
      <c r="A20" s="261" t="s">
        <v>0</v>
      </c>
      <c r="B20" s="262">
        <f>SUM(B12:B19)</f>
        <v>12</v>
      </c>
      <c r="C20" s="263">
        <f>SUM(C12:C19)</f>
        <v>23701.670000000002</v>
      </c>
      <c r="D20" s="263">
        <f>SUM(D12:D19)</f>
        <v>0</v>
      </c>
      <c r="E20" s="280"/>
      <c r="F20" s="260"/>
      <c r="G20" s="260"/>
      <c r="H20" s="260"/>
      <c r="I20" s="260"/>
    </row>
    <row r="21" spans="1:5" s="254" customFormat="1" ht="15">
      <c r="A21" s="265">
        <v>2014</v>
      </c>
      <c r="B21" s="266">
        <v>2</v>
      </c>
      <c r="C21" s="267">
        <v>710.7</v>
      </c>
      <c r="D21" s="267">
        <v>0</v>
      </c>
      <c r="E21" s="269" t="s">
        <v>784</v>
      </c>
    </row>
    <row r="22" spans="1:5" s="254" customFormat="1" ht="36.75" customHeight="1">
      <c r="A22" s="255">
        <v>2014</v>
      </c>
      <c r="B22" s="256">
        <v>1</v>
      </c>
      <c r="C22" s="257">
        <v>13321.16</v>
      </c>
      <c r="D22" s="257">
        <v>0</v>
      </c>
      <c r="E22" s="258" t="s">
        <v>791</v>
      </c>
    </row>
    <row r="23" spans="1:5" s="254" customFormat="1" ht="27.75" customHeight="1">
      <c r="A23" s="255">
        <v>2014</v>
      </c>
      <c r="B23" s="256">
        <v>2</v>
      </c>
      <c r="C23" s="257">
        <v>2537.5</v>
      </c>
      <c r="D23" s="257">
        <v>0</v>
      </c>
      <c r="E23" s="258" t="s">
        <v>792</v>
      </c>
    </row>
    <row r="24" spans="1:5" s="254" customFormat="1" ht="15">
      <c r="A24" s="255">
        <v>2014</v>
      </c>
      <c r="B24" s="256">
        <v>1</v>
      </c>
      <c r="C24" s="257">
        <v>220</v>
      </c>
      <c r="D24" s="257">
        <v>0</v>
      </c>
      <c r="E24" s="258" t="s">
        <v>780</v>
      </c>
    </row>
    <row r="25" spans="1:9" s="2" customFormat="1" ht="28.5" customHeight="1">
      <c r="A25" s="255">
        <v>2014</v>
      </c>
      <c r="B25" s="256">
        <v>1</v>
      </c>
      <c r="C25" s="257">
        <v>16359</v>
      </c>
      <c r="D25" s="257">
        <v>0</v>
      </c>
      <c r="E25" s="259" t="s">
        <v>790</v>
      </c>
      <c r="F25" s="260"/>
      <c r="G25" s="260"/>
      <c r="H25" s="260"/>
      <c r="I25" s="260"/>
    </row>
    <row r="26" spans="1:9" s="2" customFormat="1" ht="22.5" customHeight="1" thickBot="1">
      <c r="A26" s="255">
        <v>2014</v>
      </c>
      <c r="B26" s="256">
        <v>1</v>
      </c>
      <c r="C26" s="257">
        <v>0</v>
      </c>
      <c r="D26" s="257">
        <v>7512</v>
      </c>
      <c r="E26" s="259" t="s">
        <v>789</v>
      </c>
      <c r="F26" s="260"/>
      <c r="G26" s="260"/>
      <c r="H26" s="260"/>
      <c r="I26" s="260"/>
    </row>
    <row r="27" spans="1:5" s="270" customFormat="1" ht="16.5" thickBot="1">
      <c r="A27" s="281" t="s">
        <v>0</v>
      </c>
      <c r="B27" s="282">
        <f>SUM(B21:B26)</f>
        <v>8</v>
      </c>
      <c r="C27" s="283">
        <f>SUM(C21:C26)</f>
        <v>33148.36</v>
      </c>
      <c r="D27" s="283">
        <f>SUM(D21:D26)</f>
        <v>7512</v>
      </c>
      <c r="E27" s="284"/>
    </row>
    <row r="28" spans="1:5" ht="18.75" thickBot="1">
      <c r="A28" s="285" t="s">
        <v>852</v>
      </c>
      <c r="B28" s="286">
        <f>SUM(B27,B20,B11)</f>
        <v>26</v>
      </c>
      <c r="C28" s="287">
        <f>SUM(C11,C20,C27)</f>
        <v>67841.41</v>
      </c>
      <c r="D28" s="287">
        <f>SUM(D11,D20,D27)</f>
        <v>7512</v>
      </c>
      <c r="E28" s="288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3.8515625" style="18" bestFit="1" customWidth="1"/>
    <col min="2" max="2" width="42.421875" style="20" customWidth="1"/>
    <col min="3" max="4" width="20.140625" style="35" customWidth="1"/>
    <col min="5" max="5" width="13.8515625" style="20" bestFit="1" customWidth="1"/>
    <col min="6" max="16384" width="9.140625" style="20" customWidth="1"/>
  </cols>
  <sheetData>
    <row r="1" spans="1:4" s="22" customFormat="1" ht="16.5">
      <c r="A1" s="23"/>
      <c r="B1" s="19" t="s">
        <v>848</v>
      </c>
      <c r="C1" s="28"/>
      <c r="D1" s="36"/>
    </row>
    <row r="2" spans="1:4" s="22" customFormat="1" ht="16.5">
      <c r="A2" s="23"/>
      <c r="B2" s="19"/>
      <c r="C2" s="28"/>
      <c r="D2" s="28"/>
    </row>
    <row r="3" spans="1:4" s="22" customFormat="1" ht="12.75" customHeight="1" thickBot="1">
      <c r="A3" s="23"/>
      <c r="B3" s="379" t="s">
        <v>67</v>
      </c>
      <c r="C3" s="379"/>
      <c r="D3" s="379"/>
    </row>
    <row r="4" spans="1:4" s="22" customFormat="1" ht="26.25" thickBot="1">
      <c r="A4" s="95" t="s">
        <v>17</v>
      </c>
      <c r="B4" s="96" t="s">
        <v>14</v>
      </c>
      <c r="C4" s="97" t="s">
        <v>33</v>
      </c>
      <c r="D4" s="98" t="s">
        <v>13</v>
      </c>
    </row>
    <row r="5" spans="1:4" s="24" customFormat="1" ht="26.25" customHeight="1">
      <c r="A5" s="60">
        <v>1</v>
      </c>
      <c r="B5" s="43" t="s">
        <v>78</v>
      </c>
      <c r="C5" s="12">
        <v>1265608.42</v>
      </c>
      <c r="D5" s="56">
        <v>0</v>
      </c>
    </row>
    <row r="6" spans="1:4" s="24" customFormat="1" ht="26.25" customHeight="1">
      <c r="A6" s="52">
        <v>2</v>
      </c>
      <c r="B6" s="44" t="s">
        <v>82</v>
      </c>
      <c r="C6" s="12">
        <v>59748</v>
      </c>
      <c r="D6" s="56">
        <v>0</v>
      </c>
    </row>
    <row r="7" spans="1:4" s="24" customFormat="1" ht="26.25" customHeight="1">
      <c r="A7" s="60">
        <v>3</v>
      </c>
      <c r="B7" s="44" t="s">
        <v>85</v>
      </c>
      <c r="C7" s="12">
        <f>1886890.48+20992.2</f>
        <v>1907882.68</v>
      </c>
      <c r="D7" s="56">
        <v>265570.22</v>
      </c>
    </row>
    <row r="8" spans="1:4" s="24" customFormat="1" ht="26.25" customHeight="1">
      <c r="A8" s="52">
        <v>4</v>
      </c>
      <c r="B8" s="44" t="s">
        <v>87</v>
      </c>
      <c r="C8" s="12">
        <v>202396.72</v>
      </c>
      <c r="D8" s="56">
        <v>0</v>
      </c>
    </row>
    <row r="9" spans="1:4" s="24" customFormat="1" ht="26.25" customHeight="1">
      <c r="A9" s="60">
        <v>5</v>
      </c>
      <c r="B9" s="44" t="s">
        <v>90</v>
      </c>
      <c r="C9" s="12">
        <f>396555+3300</f>
        <v>399855</v>
      </c>
      <c r="D9" s="56">
        <v>0</v>
      </c>
    </row>
    <row r="10" spans="1:4" s="24" customFormat="1" ht="26.25" customHeight="1">
      <c r="A10" s="52">
        <v>6</v>
      </c>
      <c r="B10" s="44" t="s">
        <v>160</v>
      </c>
      <c r="C10" s="12">
        <v>155611.32</v>
      </c>
      <c r="D10" s="56">
        <v>0</v>
      </c>
    </row>
    <row r="11" spans="1:4" s="24" customFormat="1" ht="26.25" customHeight="1">
      <c r="A11" s="60">
        <v>7</v>
      </c>
      <c r="B11" s="44" t="s">
        <v>853</v>
      </c>
      <c r="C11" s="12">
        <v>145699.1</v>
      </c>
      <c r="D11" s="56">
        <v>0</v>
      </c>
    </row>
    <row r="12" spans="1:4" s="24" customFormat="1" ht="26.25" customHeight="1">
      <c r="A12" s="52">
        <v>8</v>
      </c>
      <c r="B12" s="44" t="s">
        <v>94</v>
      </c>
      <c r="C12" s="12">
        <v>303351.75</v>
      </c>
      <c r="D12" s="56">
        <v>0</v>
      </c>
    </row>
    <row r="13" spans="1:4" s="24" customFormat="1" ht="26.25" customHeight="1">
      <c r="A13" s="60">
        <v>9</v>
      </c>
      <c r="B13" s="44" t="s">
        <v>96</v>
      </c>
      <c r="C13" s="12">
        <f>123077+3700+970</f>
        <v>127747</v>
      </c>
      <c r="D13" s="56">
        <v>0</v>
      </c>
    </row>
    <row r="14" spans="1:4" s="24" customFormat="1" ht="26.25" customHeight="1">
      <c r="A14" s="52">
        <v>10</v>
      </c>
      <c r="B14" s="44" t="s">
        <v>98</v>
      </c>
      <c r="C14" s="12">
        <f>14206.16+2100+2000+32142.17+4880.02+3700</f>
        <v>59028.350000000006</v>
      </c>
      <c r="D14" s="56">
        <v>2000</v>
      </c>
    </row>
    <row r="15" spans="1:4" s="24" customFormat="1" ht="26.25" customHeight="1" thickBot="1">
      <c r="A15" s="55">
        <v>11</v>
      </c>
      <c r="B15" s="48" t="s">
        <v>100</v>
      </c>
      <c r="C15" s="190">
        <f>129500.66+39806+3425+3600+9600+3700</f>
        <v>189631.66</v>
      </c>
      <c r="D15" s="70">
        <v>0</v>
      </c>
    </row>
    <row r="16" spans="1:4" s="22" customFormat="1" ht="18" customHeight="1" thickBot="1">
      <c r="A16" s="219"/>
      <c r="B16" s="220" t="s">
        <v>15</v>
      </c>
      <c r="C16" s="221">
        <f>SUM(C5:C15)</f>
        <v>4816560</v>
      </c>
      <c r="D16" s="222">
        <f>SUM(D5:D15)</f>
        <v>267570.22</v>
      </c>
    </row>
    <row r="17" spans="1:4" s="77" customFormat="1" ht="12.75">
      <c r="A17" s="76"/>
      <c r="B17" s="38"/>
      <c r="C17" s="87"/>
      <c r="D17" s="87"/>
    </row>
    <row r="18" spans="1:4" s="77" customFormat="1" ht="12.75">
      <c r="A18" s="76"/>
      <c r="B18" s="38"/>
      <c r="C18" s="87"/>
      <c r="D18" s="87"/>
    </row>
    <row r="19" spans="2:4" ht="12.75">
      <c r="B19" s="21"/>
      <c r="C19" s="37"/>
      <c r="D19" s="37"/>
    </row>
    <row r="20" spans="2:4" ht="12.75">
      <c r="B20" s="21"/>
      <c r="C20" s="37"/>
      <c r="D20" s="37"/>
    </row>
    <row r="21" spans="2:5" ht="12.75">
      <c r="B21" s="21"/>
      <c r="C21" s="37"/>
      <c r="D21" s="37"/>
      <c r="E21" s="71"/>
    </row>
    <row r="22" spans="2:5" ht="12.75">
      <c r="B22" s="21"/>
      <c r="C22" s="37"/>
      <c r="D22" s="37"/>
      <c r="E22" s="71"/>
    </row>
    <row r="23" spans="2:4" ht="12.75">
      <c r="B23" s="21"/>
      <c r="C23" s="37"/>
      <c r="D23" s="37"/>
    </row>
    <row r="24" spans="2:4" ht="12.75">
      <c r="B24" s="21"/>
      <c r="C24" s="37"/>
      <c r="D24" s="37"/>
    </row>
    <row r="25" spans="2:4" ht="12.75">
      <c r="B25" s="21"/>
      <c r="C25" s="37"/>
      <c r="D25" s="37"/>
    </row>
    <row r="26" spans="2:4" ht="12.75">
      <c r="B26" s="21"/>
      <c r="C26" s="37"/>
      <c r="D26" s="37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4.421875" style="22" bestFit="1" customWidth="1"/>
    <col min="2" max="2" width="47.00390625" style="22" bestFit="1" customWidth="1"/>
    <col min="3" max="3" width="9.8515625" style="22" customWidth="1"/>
    <col min="4" max="4" width="14.00390625" style="22" customWidth="1"/>
    <col min="5" max="5" width="19.421875" style="22" customWidth="1"/>
    <col min="6" max="6" width="31.28125" style="23" bestFit="1" customWidth="1"/>
    <col min="7" max="16384" width="9.140625" style="22" customWidth="1"/>
  </cols>
  <sheetData>
    <row r="1" spans="2:5" ht="13.5" thickBot="1">
      <c r="B1" s="380" t="s">
        <v>849</v>
      </c>
      <c r="C1" s="380"/>
      <c r="E1" s="30"/>
    </row>
    <row r="2" spans="1:6" ht="51.75" thickBot="1">
      <c r="A2" s="227" t="s">
        <v>17</v>
      </c>
      <c r="B2" s="228" t="s">
        <v>35</v>
      </c>
      <c r="C2" s="229" t="s">
        <v>26</v>
      </c>
      <c r="D2" s="229" t="s">
        <v>36</v>
      </c>
      <c r="E2" s="229" t="s">
        <v>37</v>
      </c>
      <c r="F2" s="230" t="s">
        <v>38</v>
      </c>
    </row>
    <row r="3" spans="1:6" ht="13.5" customHeight="1" thickBot="1">
      <c r="A3" s="295" t="s">
        <v>109</v>
      </c>
      <c r="B3" s="296"/>
      <c r="C3" s="296"/>
      <c r="D3" s="296"/>
      <c r="E3" s="296"/>
      <c r="F3" s="297"/>
    </row>
    <row r="4" spans="1:6" s="24" customFormat="1" ht="12.75">
      <c r="A4" s="145">
        <v>1</v>
      </c>
      <c r="B4" s="73" t="s">
        <v>599</v>
      </c>
      <c r="C4" s="146">
        <v>2005</v>
      </c>
      <c r="D4" s="147">
        <v>4761.5</v>
      </c>
      <c r="E4" s="148" t="s">
        <v>108</v>
      </c>
      <c r="F4" s="149" t="s">
        <v>610</v>
      </c>
    </row>
    <row r="5" spans="1:6" s="24" customFormat="1" ht="12.75">
      <c r="A5" s="150">
        <v>2</v>
      </c>
      <c r="B5" s="44" t="s">
        <v>600</v>
      </c>
      <c r="C5" s="151">
        <v>2005</v>
      </c>
      <c r="D5" s="12">
        <v>6248.8</v>
      </c>
      <c r="E5" s="152" t="s">
        <v>108</v>
      </c>
      <c r="F5" s="153" t="s">
        <v>610</v>
      </c>
    </row>
    <row r="6" spans="1:6" s="24" customFormat="1" ht="12.75">
      <c r="A6" s="150">
        <v>3</v>
      </c>
      <c r="B6" s="44" t="s">
        <v>601</v>
      </c>
      <c r="C6" s="151">
        <v>1996</v>
      </c>
      <c r="D6" s="12">
        <v>5520</v>
      </c>
      <c r="E6" s="152" t="s">
        <v>108</v>
      </c>
      <c r="F6" s="153" t="s">
        <v>610</v>
      </c>
    </row>
    <row r="7" spans="1:6" s="24" customFormat="1" ht="12.75">
      <c r="A7" s="150">
        <v>4</v>
      </c>
      <c r="B7" s="44" t="s">
        <v>602</v>
      </c>
      <c r="C7" s="151">
        <v>2011</v>
      </c>
      <c r="D7" s="12">
        <v>3672</v>
      </c>
      <c r="E7" s="152" t="s">
        <v>108</v>
      </c>
      <c r="F7" s="153" t="s">
        <v>610</v>
      </c>
    </row>
    <row r="8" spans="1:6" s="24" customFormat="1" ht="12.75">
      <c r="A8" s="150">
        <v>5</v>
      </c>
      <c r="B8" s="44" t="s">
        <v>603</v>
      </c>
      <c r="C8" s="151">
        <v>2011</v>
      </c>
      <c r="D8" s="12">
        <v>23976</v>
      </c>
      <c r="E8" s="152" t="s">
        <v>108</v>
      </c>
      <c r="F8" s="153" t="s">
        <v>610</v>
      </c>
    </row>
    <row r="9" spans="1:6" s="24" customFormat="1" ht="12.75">
      <c r="A9" s="150">
        <v>6</v>
      </c>
      <c r="B9" s="44" t="s">
        <v>604</v>
      </c>
      <c r="C9" s="151">
        <v>2011</v>
      </c>
      <c r="D9" s="12">
        <v>19126.8</v>
      </c>
      <c r="E9" s="152" t="s">
        <v>108</v>
      </c>
      <c r="F9" s="153" t="s">
        <v>610</v>
      </c>
    </row>
    <row r="10" spans="1:6" s="24" customFormat="1" ht="12.75">
      <c r="A10" s="150">
        <v>7</v>
      </c>
      <c r="B10" s="44" t="s">
        <v>605</v>
      </c>
      <c r="C10" s="151">
        <v>2011</v>
      </c>
      <c r="D10" s="12">
        <v>31428</v>
      </c>
      <c r="E10" s="152" t="s">
        <v>108</v>
      </c>
      <c r="F10" s="153" t="s">
        <v>610</v>
      </c>
    </row>
    <row r="11" spans="1:6" s="24" customFormat="1" ht="12.75">
      <c r="A11" s="150">
        <v>8</v>
      </c>
      <c r="B11" s="44" t="s">
        <v>606</v>
      </c>
      <c r="C11" s="151">
        <v>2011</v>
      </c>
      <c r="D11" s="12">
        <v>6480</v>
      </c>
      <c r="E11" s="152" t="s">
        <v>108</v>
      </c>
      <c r="F11" s="153" t="s">
        <v>610</v>
      </c>
    </row>
    <row r="12" spans="1:6" s="24" customFormat="1" ht="12.75">
      <c r="A12" s="150">
        <v>9</v>
      </c>
      <c r="B12" s="44" t="s">
        <v>607</v>
      </c>
      <c r="C12" s="151">
        <v>2011</v>
      </c>
      <c r="D12" s="12">
        <v>5562</v>
      </c>
      <c r="E12" s="152" t="s">
        <v>108</v>
      </c>
      <c r="F12" s="153" t="s">
        <v>610</v>
      </c>
    </row>
    <row r="13" spans="1:6" s="24" customFormat="1" ht="12.75">
      <c r="A13" s="150">
        <v>10</v>
      </c>
      <c r="B13" s="44" t="s">
        <v>608</v>
      </c>
      <c r="C13" s="151">
        <v>2011</v>
      </c>
      <c r="D13" s="12">
        <v>15746.4</v>
      </c>
      <c r="E13" s="152" t="s">
        <v>108</v>
      </c>
      <c r="F13" s="153" t="s">
        <v>610</v>
      </c>
    </row>
    <row r="14" spans="1:6" s="24" customFormat="1" ht="12.75">
      <c r="A14" s="150">
        <v>11</v>
      </c>
      <c r="B14" s="44" t="s">
        <v>609</v>
      </c>
      <c r="C14" s="151">
        <v>2009</v>
      </c>
      <c r="D14" s="12">
        <v>13415</v>
      </c>
      <c r="E14" s="152" t="s">
        <v>108</v>
      </c>
      <c r="F14" s="153" t="s">
        <v>611</v>
      </c>
    </row>
    <row r="15" spans="1:6" s="24" customFormat="1" ht="12.75">
      <c r="A15" s="150">
        <v>12</v>
      </c>
      <c r="B15" s="44" t="s">
        <v>609</v>
      </c>
      <c r="C15" s="151">
        <v>2009</v>
      </c>
      <c r="D15" s="12">
        <v>13415</v>
      </c>
      <c r="E15" s="152" t="s">
        <v>108</v>
      </c>
      <c r="F15" s="153" t="s">
        <v>612</v>
      </c>
    </row>
    <row r="16" spans="1:6" s="24" customFormat="1" ht="12.75">
      <c r="A16" s="150">
        <v>13</v>
      </c>
      <c r="B16" s="44" t="s">
        <v>609</v>
      </c>
      <c r="C16" s="151">
        <v>2009</v>
      </c>
      <c r="D16" s="12">
        <v>7500</v>
      </c>
      <c r="E16" s="152" t="s">
        <v>108</v>
      </c>
      <c r="F16" s="153" t="s">
        <v>613</v>
      </c>
    </row>
    <row r="17" spans="1:6" s="24" customFormat="1" ht="12.75">
      <c r="A17" s="150">
        <v>14</v>
      </c>
      <c r="B17" s="44" t="s">
        <v>609</v>
      </c>
      <c r="C17" s="151">
        <v>2009</v>
      </c>
      <c r="D17" s="12">
        <v>12500</v>
      </c>
      <c r="E17" s="152" t="s">
        <v>108</v>
      </c>
      <c r="F17" s="153" t="s">
        <v>613</v>
      </c>
    </row>
    <row r="18" spans="1:6" ht="13.5" thickBot="1">
      <c r="A18" s="383" t="s">
        <v>0</v>
      </c>
      <c r="B18" s="384"/>
      <c r="C18" s="384"/>
      <c r="D18" s="223">
        <f>SUM(D4:D17)</f>
        <v>169351.5</v>
      </c>
      <c r="E18" s="224"/>
      <c r="F18" s="231"/>
    </row>
    <row r="19" spans="1:6" ht="12.75" customHeight="1" thickBot="1">
      <c r="A19" s="295" t="s">
        <v>169</v>
      </c>
      <c r="B19" s="296"/>
      <c r="C19" s="296"/>
      <c r="D19" s="296"/>
      <c r="E19" s="296"/>
      <c r="F19" s="297"/>
    </row>
    <row r="20" spans="1:6" s="24" customFormat="1" ht="12.75">
      <c r="A20" s="232">
        <v>1</v>
      </c>
      <c r="B20" s="43" t="s">
        <v>170</v>
      </c>
      <c r="C20" s="225">
        <v>2012</v>
      </c>
      <c r="D20" s="135">
        <v>872.07</v>
      </c>
      <c r="E20" s="226" t="s">
        <v>108</v>
      </c>
      <c r="F20" s="233" t="s">
        <v>172</v>
      </c>
    </row>
    <row r="21" spans="1:6" s="24" customFormat="1" ht="12.75">
      <c r="A21" s="150">
        <v>2</v>
      </c>
      <c r="B21" s="44" t="s">
        <v>665</v>
      </c>
      <c r="C21" s="151">
        <v>2013</v>
      </c>
      <c r="D21" s="12">
        <v>368.88</v>
      </c>
      <c r="E21" s="154" t="s">
        <v>108</v>
      </c>
      <c r="F21" s="153" t="s">
        <v>172</v>
      </c>
    </row>
    <row r="22" spans="1:6" s="24" customFormat="1" ht="12.75">
      <c r="A22" s="150">
        <v>3</v>
      </c>
      <c r="B22" s="155" t="s">
        <v>171</v>
      </c>
      <c r="C22" s="151">
        <v>2009</v>
      </c>
      <c r="D22" s="152">
        <v>600</v>
      </c>
      <c r="E22" s="152" t="s">
        <v>108</v>
      </c>
      <c r="F22" s="153" t="s">
        <v>172</v>
      </c>
    </row>
    <row r="23" spans="1:6" ht="13.5" thickBot="1">
      <c r="A23" s="385" t="s">
        <v>0</v>
      </c>
      <c r="B23" s="386"/>
      <c r="C23" s="386"/>
      <c r="D23" s="31">
        <f>SUM(D20:D22)</f>
        <v>1840.95</v>
      </c>
      <c r="E23" s="31"/>
      <c r="F23" s="234"/>
    </row>
    <row r="24" spans="1:6" ht="13.5" thickBot="1">
      <c r="A24" s="381" t="s">
        <v>231</v>
      </c>
      <c r="B24" s="382"/>
      <c r="C24" s="382"/>
      <c r="D24" s="156">
        <f>D18+D23</f>
        <v>171192.45</v>
      </c>
      <c r="E24" s="157"/>
      <c r="F24" s="158"/>
    </row>
    <row r="25" s="77" customFormat="1" ht="12.75">
      <c r="F25" s="76"/>
    </row>
    <row r="26" s="77" customFormat="1" ht="12.75">
      <c r="F26" s="76"/>
    </row>
    <row r="27" s="77" customFormat="1" ht="12.75">
      <c r="F27" s="76"/>
    </row>
  </sheetData>
  <sheetProtection/>
  <mergeCells count="6">
    <mergeCell ref="B1:C1"/>
    <mergeCell ref="A24:C24"/>
    <mergeCell ref="A18:C18"/>
    <mergeCell ref="A23:C23"/>
    <mergeCell ref="A3:F3"/>
    <mergeCell ref="A19:F1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SheetLayoutView="100" zoomScalePageLayoutView="0" workbookViewId="0" topLeftCell="A4">
      <selection activeCell="A13" sqref="A13:C13"/>
    </sheetView>
  </sheetViews>
  <sheetFormatPr defaultColWidth="9.140625" defaultRowHeight="12.75"/>
  <cols>
    <col min="1" max="1" width="4.140625" style="14" customWidth="1"/>
    <col min="2" max="2" width="38.140625" style="13" customWidth="1"/>
    <col min="3" max="3" width="39.7109375" style="23" customWidth="1"/>
    <col min="4" max="4" width="9.140625" style="13" customWidth="1"/>
    <col min="5" max="5" width="19.28125" style="13" customWidth="1"/>
    <col min="6" max="6" width="9.140625" style="13" customWidth="1"/>
    <col min="7" max="7" width="33.421875" style="13" customWidth="1"/>
    <col min="8" max="16384" width="9.140625" style="13" customWidth="1"/>
  </cols>
  <sheetData>
    <row r="1" spans="1:3" s="22" customFormat="1" ht="12.75">
      <c r="A1" s="23"/>
      <c r="B1" s="30" t="s">
        <v>850</v>
      </c>
      <c r="C1" s="25"/>
    </row>
    <row r="2" spans="1:3" s="22" customFormat="1" ht="12.75">
      <c r="A2" s="23"/>
      <c r="B2" s="30"/>
      <c r="C2" s="23"/>
    </row>
    <row r="3" spans="1:3" s="22" customFormat="1" ht="12.75">
      <c r="A3" s="387" t="s">
        <v>107</v>
      </c>
      <c r="B3" s="387"/>
      <c r="C3" s="387"/>
    </row>
    <row r="4" spans="1:3" s="22" customFormat="1" ht="26.25" customHeight="1">
      <c r="A4" s="387"/>
      <c r="B4" s="387"/>
      <c r="C4" s="387"/>
    </row>
    <row r="5" spans="1:3" s="22" customFormat="1" ht="13.5" thickBot="1">
      <c r="A5" s="23"/>
      <c r="C5" s="23"/>
    </row>
    <row r="6" spans="1:3" s="22" customFormat="1" ht="29.25" customHeight="1" thickBot="1">
      <c r="A6" s="113" t="s">
        <v>17</v>
      </c>
      <c r="B6" s="99" t="s">
        <v>31</v>
      </c>
      <c r="C6" s="114" t="s">
        <v>32</v>
      </c>
    </row>
    <row r="7" spans="1:3" s="22" customFormat="1" ht="15" customHeight="1" thickBot="1">
      <c r="A7" s="388" t="s">
        <v>264</v>
      </c>
      <c r="B7" s="389"/>
      <c r="C7" s="390"/>
    </row>
    <row r="8" spans="1:3" s="24" customFormat="1" ht="25.5" customHeight="1" thickBot="1">
      <c r="A8" s="64">
        <v>1</v>
      </c>
      <c r="B8" s="115" t="s">
        <v>248</v>
      </c>
      <c r="C8" s="116" t="s">
        <v>265</v>
      </c>
    </row>
    <row r="9" spans="1:3" s="22" customFormat="1" ht="15" customHeight="1" thickBot="1">
      <c r="A9" s="388" t="s">
        <v>266</v>
      </c>
      <c r="B9" s="389"/>
      <c r="C9" s="390"/>
    </row>
    <row r="10" spans="1:3" s="24" customFormat="1" ht="25.5" customHeight="1" thickBot="1">
      <c r="A10" s="64">
        <v>1</v>
      </c>
      <c r="B10" s="117" t="s">
        <v>757</v>
      </c>
      <c r="C10" s="118" t="s">
        <v>654</v>
      </c>
    </row>
    <row r="11" spans="1:3" s="22" customFormat="1" ht="15" customHeight="1" thickBot="1">
      <c r="A11" s="391" t="s">
        <v>232</v>
      </c>
      <c r="B11" s="392"/>
      <c r="C11" s="393"/>
    </row>
    <row r="12" spans="1:3" s="24" customFormat="1" ht="25.5" customHeight="1" thickBot="1">
      <c r="A12" s="64">
        <v>1</v>
      </c>
      <c r="B12" s="65" t="s">
        <v>210</v>
      </c>
      <c r="C12" s="118"/>
    </row>
    <row r="13" spans="1:3" s="22" customFormat="1" ht="15" customHeight="1" thickBot="1">
      <c r="A13" s="391" t="s">
        <v>233</v>
      </c>
      <c r="B13" s="392"/>
      <c r="C13" s="393"/>
    </row>
    <row r="14" spans="1:3" s="24" customFormat="1" ht="39" customHeight="1" thickBot="1">
      <c r="A14" s="108">
        <v>1</v>
      </c>
      <c r="B14" s="119" t="s">
        <v>228</v>
      </c>
      <c r="C14" s="120" t="s">
        <v>762</v>
      </c>
    </row>
    <row r="15" spans="1:5" s="24" customFormat="1" ht="15" customHeight="1" thickBot="1">
      <c r="A15" s="394" t="s">
        <v>671</v>
      </c>
      <c r="B15" s="395"/>
      <c r="C15" s="396"/>
      <c r="E15" s="122"/>
    </row>
    <row r="16" spans="1:3" s="24" customFormat="1" ht="16.5" customHeight="1">
      <c r="A16" s="49">
        <v>1</v>
      </c>
      <c r="B16" s="50" t="s">
        <v>672</v>
      </c>
      <c r="C16" s="51"/>
    </row>
    <row r="17" spans="1:3" s="24" customFormat="1" ht="12.75">
      <c r="A17" s="52">
        <v>2</v>
      </c>
      <c r="B17" s="53" t="s">
        <v>673</v>
      </c>
      <c r="C17" s="54"/>
    </row>
    <row r="18" spans="1:3" s="24" customFormat="1" ht="12.75">
      <c r="A18" s="52">
        <v>3</v>
      </c>
      <c r="B18" s="53" t="s">
        <v>674</v>
      </c>
      <c r="C18" s="54"/>
    </row>
    <row r="19" spans="1:3" s="24" customFormat="1" ht="12.75">
      <c r="A19" s="52">
        <v>4</v>
      </c>
      <c r="B19" s="53" t="s">
        <v>675</v>
      </c>
      <c r="C19" s="54"/>
    </row>
    <row r="20" spans="1:3" s="24" customFormat="1" ht="12.75">
      <c r="A20" s="52">
        <v>5</v>
      </c>
      <c r="B20" s="53" t="s">
        <v>676</v>
      </c>
      <c r="C20" s="54"/>
    </row>
    <row r="21" spans="1:3" s="24" customFormat="1" ht="12.75">
      <c r="A21" s="52">
        <v>6</v>
      </c>
      <c r="B21" s="53" t="s">
        <v>677</v>
      </c>
      <c r="C21" s="54"/>
    </row>
    <row r="22" spans="1:3" s="24" customFormat="1" ht="12.75">
      <c r="A22" s="52">
        <v>7</v>
      </c>
      <c r="B22" s="53" t="s">
        <v>678</v>
      </c>
      <c r="C22" s="54"/>
    </row>
    <row r="23" spans="1:3" s="24" customFormat="1" ht="12.75">
      <c r="A23" s="52">
        <v>8</v>
      </c>
      <c r="B23" s="53" t="s">
        <v>679</v>
      </c>
      <c r="C23" s="54"/>
    </row>
    <row r="24" spans="1:3" s="24" customFormat="1" ht="12.75">
      <c r="A24" s="52">
        <v>9</v>
      </c>
      <c r="B24" s="53" t="s">
        <v>680</v>
      </c>
      <c r="C24" s="54"/>
    </row>
    <row r="25" spans="1:3" s="24" customFormat="1" ht="12.75">
      <c r="A25" s="52">
        <v>10</v>
      </c>
      <c r="B25" s="53" t="s">
        <v>681</v>
      </c>
      <c r="C25" s="54"/>
    </row>
    <row r="26" spans="1:3" s="24" customFormat="1" ht="12.75">
      <c r="A26" s="52">
        <v>11</v>
      </c>
      <c r="B26" s="53" t="s">
        <v>682</v>
      </c>
      <c r="C26" s="54"/>
    </row>
    <row r="27" spans="1:3" s="24" customFormat="1" ht="12.75">
      <c r="A27" s="52">
        <v>12</v>
      </c>
      <c r="B27" s="53" t="s">
        <v>683</v>
      </c>
      <c r="C27" s="54"/>
    </row>
    <row r="28" spans="1:3" s="24" customFormat="1" ht="12.75">
      <c r="A28" s="52">
        <v>13</v>
      </c>
      <c r="B28" s="53" t="s">
        <v>684</v>
      </c>
      <c r="C28" s="54"/>
    </row>
    <row r="29" spans="1:3" s="24" customFormat="1" ht="12.75">
      <c r="A29" s="52">
        <v>14</v>
      </c>
      <c r="B29" s="53" t="s">
        <v>685</v>
      </c>
      <c r="C29" s="54"/>
    </row>
    <row r="30" spans="1:3" s="24" customFormat="1" ht="12.75">
      <c r="A30" s="52">
        <v>15</v>
      </c>
      <c r="B30" s="53" t="s">
        <v>686</v>
      </c>
      <c r="C30" s="54"/>
    </row>
    <row r="31" spans="1:3" s="24" customFormat="1" ht="12.75">
      <c r="A31" s="52">
        <v>16</v>
      </c>
      <c r="B31" s="53" t="s">
        <v>687</v>
      </c>
      <c r="C31" s="54"/>
    </row>
    <row r="32" spans="1:3" s="24" customFormat="1" ht="12.75">
      <c r="A32" s="52">
        <v>17</v>
      </c>
      <c r="B32" s="53" t="s">
        <v>688</v>
      </c>
      <c r="C32" s="54"/>
    </row>
    <row r="33" spans="1:3" s="24" customFormat="1" ht="12.75">
      <c r="A33" s="52">
        <v>18</v>
      </c>
      <c r="B33" s="53" t="s">
        <v>689</v>
      </c>
      <c r="C33" s="54"/>
    </row>
    <row r="34" spans="1:3" s="24" customFormat="1" ht="12.75">
      <c r="A34" s="52">
        <v>19</v>
      </c>
      <c r="B34" s="53" t="s">
        <v>690</v>
      </c>
      <c r="C34" s="54"/>
    </row>
    <row r="35" spans="1:3" s="24" customFormat="1" ht="12.75">
      <c r="A35" s="52">
        <v>20</v>
      </c>
      <c r="B35" s="53" t="s">
        <v>691</v>
      </c>
      <c r="C35" s="54"/>
    </row>
    <row r="36" spans="1:3" s="24" customFormat="1" ht="12.75">
      <c r="A36" s="52">
        <v>21</v>
      </c>
      <c r="B36" s="53" t="s">
        <v>692</v>
      </c>
      <c r="C36" s="54"/>
    </row>
    <row r="37" spans="1:3" s="24" customFormat="1" ht="12.75">
      <c r="A37" s="52">
        <v>22</v>
      </c>
      <c r="B37" s="53" t="s">
        <v>693</v>
      </c>
      <c r="C37" s="54"/>
    </row>
    <row r="38" spans="1:3" s="24" customFormat="1" ht="12.75">
      <c r="A38" s="52">
        <v>23</v>
      </c>
      <c r="B38" s="53" t="s">
        <v>694</v>
      </c>
      <c r="C38" s="54"/>
    </row>
    <row r="39" spans="1:3" s="24" customFormat="1" ht="12.75">
      <c r="A39" s="52">
        <v>24</v>
      </c>
      <c r="B39" s="53" t="s">
        <v>695</v>
      </c>
      <c r="C39" s="54"/>
    </row>
    <row r="40" spans="1:3" s="24" customFormat="1" ht="12.75">
      <c r="A40" s="52">
        <v>25</v>
      </c>
      <c r="B40" s="53" t="s">
        <v>696</v>
      </c>
      <c r="C40" s="54"/>
    </row>
    <row r="41" spans="1:3" s="24" customFormat="1" ht="12.75">
      <c r="A41" s="52">
        <v>26</v>
      </c>
      <c r="B41" s="53" t="s">
        <v>697</v>
      </c>
      <c r="C41" s="54"/>
    </row>
    <row r="42" spans="1:3" s="24" customFormat="1" ht="12.75">
      <c r="A42" s="52">
        <v>27</v>
      </c>
      <c r="B42" s="53" t="s">
        <v>698</v>
      </c>
      <c r="C42" s="54"/>
    </row>
    <row r="43" spans="1:3" s="24" customFormat="1" ht="12.75">
      <c r="A43" s="52">
        <v>28</v>
      </c>
      <c r="B43" s="53" t="s">
        <v>699</v>
      </c>
      <c r="C43" s="54"/>
    </row>
    <row r="44" spans="1:3" s="24" customFormat="1" ht="12.75">
      <c r="A44" s="52">
        <v>29</v>
      </c>
      <c r="B44" s="53" t="s">
        <v>700</v>
      </c>
      <c r="C44" s="54"/>
    </row>
    <row r="45" spans="1:3" s="24" customFormat="1" ht="12.75">
      <c r="A45" s="52">
        <v>30</v>
      </c>
      <c r="B45" s="53" t="s">
        <v>701</v>
      </c>
      <c r="C45" s="54"/>
    </row>
    <row r="46" spans="1:3" s="24" customFormat="1" ht="12.75">
      <c r="A46" s="52">
        <v>31</v>
      </c>
      <c r="B46" s="53" t="s">
        <v>702</v>
      </c>
      <c r="C46" s="54"/>
    </row>
    <row r="47" spans="1:3" s="24" customFormat="1" ht="12.75">
      <c r="A47" s="52">
        <v>32</v>
      </c>
      <c r="B47" s="53" t="s">
        <v>703</v>
      </c>
      <c r="C47" s="54"/>
    </row>
    <row r="48" spans="1:3" s="24" customFormat="1" ht="12.75">
      <c r="A48" s="52">
        <v>33</v>
      </c>
      <c r="B48" s="53" t="s">
        <v>704</v>
      </c>
      <c r="C48" s="54"/>
    </row>
    <row r="49" spans="1:3" s="24" customFormat="1" ht="12.75">
      <c r="A49" s="52">
        <v>34</v>
      </c>
      <c r="B49" s="53" t="s">
        <v>705</v>
      </c>
      <c r="C49" s="54"/>
    </row>
    <row r="50" spans="1:3" s="24" customFormat="1" ht="12.75">
      <c r="A50" s="52">
        <v>35</v>
      </c>
      <c r="B50" s="53" t="s">
        <v>706</v>
      </c>
      <c r="C50" s="54"/>
    </row>
    <row r="51" spans="1:3" s="24" customFormat="1" ht="12.75">
      <c r="A51" s="52">
        <v>36</v>
      </c>
      <c r="B51" s="53" t="s">
        <v>707</v>
      </c>
      <c r="C51" s="54"/>
    </row>
    <row r="52" spans="1:3" s="24" customFormat="1" ht="12.75">
      <c r="A52" s="52">
        <v>37</v>
      </c>
      <c r="B52" s="53" t="s">
        <v>708</v>
      </c>
      <c r="C52" s="54"/>
    </row>
    <row r="53" spans="1:3" s="24" customFormat="1" ht="12.75">
      <c r="A53" s="52">
        <v>38</v>
      </c>
      <c r="B53" s="53" t="s">
        <v>709</v>
      </c>
      <c r="C53" s="54"/>
    </row>
    <row r="54" spans="1:3" s="24" customFormat="1" ht="12.75">
      <c r="A54" s="52">
        <v>39</v>
      </c>
      <c r="B54" s="53" t="s">
        <v>710</v>
      </c>
      <c r="C54" s="54"/>
    </row>
    <row r="55" spans="1:3" s="24" customFormat="1" ht="12.75">
      <c r="A55" s="52">
        <v>40</v>
      </c>
      <c r="B55" s="53" t="s">
        <v>711</v>
      </c>
      <c r="C55" s="54"/>
    </row>
    <row r="56" spans="1:3" s="24" customFormat="1" ht="12.75">
      <c r="A56" s="52">
        <v>41</v>
      </c>
      <c r="B56" s="53" t="s">
        <v>712</v>
      </c>
      <c r="C56" s="54"/>
    </row>
    <row r="57" spans="1:3" s="24" customFormat="1" ht="12.75">
      <c r="A57" s="52">
        <v>42</v>
      </c>
      <c r="B57" s="53" t="s">
        <v>713</v>
      </c>
      <c r="C57" s="54"/>
    </row>
    <row r="58" spans="1:3" s="22" customFormat="1" ht="13.5" thickBot="1">
      <c r="A58" s="55">
        <v>43</v>
      </c>
      <c r="B58" s="91" t="s">
        <v>771</v>
      </c>
      <c r="C58" s="92"/>
    </row>
    <row r="59" spans="1:3" s="22" customFormat="1" ht="12.75">
      <c r="A59" s="235"/>
      <c r="B59" s="236"/>
      <c r="C59" s="235"/>
    </row>
  </sheetData>
  <sheetProtection/>
  <mergeCells count="6">
    <mergeCell ref="A3:C4"/>
    <mergeCell ref="A7:C7"/>
    <mergeCell ref="A13:C13"/>
    <mergeCell ref="A15:C15"/>
    <mergeCell ref="A11:C11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ja</cp:lastModifiedBy>
  <cp:lastPrinted>2014-11-24T16:23:27Z</cp:lastPrinted>
  <dcterms:created xsi:type="dcterms:W3CDTF">2004-04-21T13:58:08Z</dcterms:created>
  <dcterms:modified xsi:type="dcterms:W3CDTF">2014-12-08T09:32:06Z</dcterms:modified>
  <cp:category/>
  <cp:version/>
  <cp:contentType/>
  <cp:contentStatus/>
</cp:coreProperties>
</file>